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审核" sheetId="1" r:id="rId1"/>
  </sheets>
  <definedNames>
    <definedName name="_xlnm.Print_Area" localSheetId="0">审核!$A$1:$G$34</definedName>
    <definedName name="_xlnm._FilterDatabase" localSheetId="0" hidden="1">审核!$3:$34</definedName>
  </definedNames>
  <calcPr calcId="144525"/>
</workbook>
</file>

<file path=xl/sharedStrings.xml><?xml version="1.0" encoding="utf-8"?>
<sst xmlns="http://schemas.openxmlformats.org/spreadsheetml/2006/main" count="81" uniqueCount="64">
  <si>
    <r>
      <t>钦</t>
    </r>
    <r>
      <rPr>
        <b/>
        <sz val="20"/>
        <rFont val="Calibri"/>
        <charset val="134"/>
      </rPr>
      <t>·</t>
    </r>
    <r>
      <rPr>
        <b/>
        <sz val="20"/>
        <rFont val="方正小标宋简体"/>
        <charset val="134"/>
      </rPr>
      <t>1934餐厅项目工程报价单</t>
    </r>
  </si>
  <si>
    <t>（工程量清单）</t>
  </si>
  <si>
    <t>序号</t>
  </si>
  <si>
    <t>项目名称</t>
  </si>
  <si>
    <t>单位</t>
  </si>
  <si>
    <t>数量</t>
  </si>
  <si>
    <t>综合单价</t>
  </si>
  <si>
    <t>合价</t>
  </si>
  <si>
    <t>施工工艺说明</t>
  </si>
  <si>
    <t>一</t>
  </si>
  <si>
    <t>设计费</t>
  </si>
  <si>
    <t>项目设计费</t>
  </si>
  <si>
    <t>项</t>
  </si>
  <si>
    <t xml:space="preserve">1、含团队设计方案费用，提供：CAD平面图、效果图、施工图。                                                                                  </t>
  </si>
  <si>
    <t>小计</t>
  </si>
  <si>
    <t>二</t>
  </si>
  <si>
    <t>一，二楼前厅工程</t>
  </si>
  <si>
    <t>一楼大门12厘钢化玻璃门长3000MM*4000高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</si>
  <si>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</si>
  <si>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1、12mm厚钢化玻璃
2、含玻璃门安装（以效果图为准）。
3、皇冠地弹簧，不锈钢拉手。</t>
  </si>
  <si>
    <t>一楼门头灯箱长3000*高1000</t>
  </si>
  <si>
    <t>m</t>
  </si>
  <si>
    <t>1、铝合金边框，内装LED灯带
2、含灯膜安装（以效果图为准）。</t>
  </si>
  <si>
    <t>一楼坭兴陶展示柜长5800MM*高900MM</t>
  </si>
  <si>
    <t>1、莫干山品牌18厘厚环保免漆板工厂定制，人工，玻璃12mm厚，安装（选样）。</t>
  </si>
  <si>
    <t>一楼楼梯边柜长13000MM*高600MM*300MM</t>
  </si>
  <si>
    <t>1.莫干山品牌18厘厚环保免漆板工厂定制，人工，灯具，安装（选样）</t>
  </si>
  <si>
    <t>一楼卡座区沙发长12000MM*高700MM</t>
  </si>
  <si>
    <t>1.莫干山品牌18厘厚环保免漆板工厂定制，凳面1.2超纤皮6CM环保海绵，人工，安装（选样）</t>
  </si>
  <si>
    <t>一楼卡座区隔断</t>
  </si>
  <si>
    <t xml:space="preserve">1、1.2厘铝合金边框，5厘彩色钢化玻璃工厂定制，人工，现场安装（以效果图为准）。
</t>
  </si>
  <si>
    <t>二楼卡座区隔断</t>
  </si>
  <si>
    <t>1、1.2厘铝合金边框，5厘彩色钢化玻璃工厂定制，人工，现场安装（以效果图为准）</t>
  </si>
  <si>
    <t>二楼包厢隔断</t>
  </si>
  <si>
    <t>m2</t>
  </si>
  <si>
    <t>二楼包厢原屏风拆除挂墙安装</t>
  </si>
  <si>
    <t>1、人工，现场安装。</t>
  </si>
  <si>
    <t>中岛柜1600MM*2200MM*高800MM</t>
  </si>
  <si>
    <t>1.莫干山品牌18厘厚环保免漆板工厂定制，人工，安装（选样）</t>
  </si>
  <si>
    <t>三</t>
  </si>
  <si>
    <t>其他工程</t>
  </si>
  <si>
    <t>材料搬运费</t>
  </si>
  <si>
    <t>1、只含搬运人工费。从物流搬运至现场，3楼，不能使用电梯。
2、保护措施，成品保护配套材料。</t>
  </si>
  <si>
    <t>垃圾清理费</t>
  </si>
  <si>
    <t>1、只含人工费。从现场搬运至小区指定建筑垃圾堆放处，3楼，不能使用电梯。
2、含二次外运费。</t>
  </si>
  <si>
    <t>室内地面地保处理</t>
  </si>
  <si>
    <t>1、原地面吸尘清理干净后，返100mm高墙面地面贴膜保护。                                                                                  2、含人工费用。</t>
  </si>
  <si>
    <t>工程管理费</t>
  </si>
  <si>
    <t>1、含现场监督，与设计师紧密沟通配合。
2、督导工人质量及整改杂费。</t>
  </si>
  <si>
    <t>四</t>
  </si>
  <si>
    <t>工程总计</t>
  </si>
  <si>
    <t>税前造价</t>
  </si>
  <si>
    <t>一+二+三</t>
  </si>
  <si>
    <t>专票税金</t>
  </si>
  <si>
    <t>（一+二+三）*增值税税率</t>
  </si>
  <si>
    <t>工程总造价</t>
  </si>
  <si>
    <t>税前造价+专票税金</t>
  </si>
  <si>
    <t>五</t>
  </si>
  <si>
    <t>备注</t>
  </si>
  <si>
    <t>综合单价包含人工费、材料费、机械设备费、仪器仪表费、利润、规费及风险费用等。</t>
  </si>
  <si>
    <t>施工期间水电费由建设单位承担。</t>
  </si>
  <si>
    <t>装修中有变更的，须经建设单位同意后方能实施。</t>
  </si>
  <si>
    <t>如建设单位增项或更换主材，造成的延误工期，则工期顺延。</t>
  </si>
  <si>
    <t>所有施工项目施工竣工后，按实际发生数量结算。</t>
  </si>
</sst>
</file>

<file path=xl/styles.xml><?xml version="1.0" encoding="utf-8"?>
<styleSheet xmlns="http://schemas.openxmlformats.org/spreadsheetml/2006/main">
  <numFmts count="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  <numFmt numFmtId="178" formatCode="#,##0.00_ 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Calibri"/>
      <charset val="134"/>
    </font>
    <font>
      <vertAlign val="superscript"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left" vertical="center" wrapText="1"/>
    </xf>
    <xf numFmtId="7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left" vertical="center" wrapText="1"/>
    </xf>
    <xf numFmtId="7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6" fontId="0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8"/>
  <sheetViews>
    <sheetView tabSelected="1" workbookViewId="0">
      <pane ySplit="3" topLeftCell="A4" activePane="bottomLeft" state="frozen"/>
      <selection/>
      <selection pane="bottomLeft" activeCell="I6" sqref="I6"/>
    </sheetView>
  </sheetViews>
  <sheetFormatPr defaultColWidth="8.7" defaultRowHeight="15"/>
  <cols>
    <col min="1" max="1" width="4" style="6" customWidth="1"/>
    <col min="2" max="2" width="23.7" style="7" customWidth="1"/>
    <col min="3" max="3" width="5.6" style="6" customWidth="1"/>
    <col min="4" max="4" width="8.1" style="6" customWidth="1"/>
    <col min="5" max="5" width="12.125" style="8" customWidth="1"/>
    <col min="6" max="6" width="15.7" style="8" customWidth="1"/>
    <col min="7" max="7" width="61.7" style="9" customWidth="1"/>
    <col min="8" max="8" width="9" style="9"/>
    <col min="9" max="9" width="29.875" style="10" customWidth="1"/>
    <col min="10" max="28" width="9" style="9"/>
    <col min="29" max="220" width="8.7" style="9"/>
    <col min="221" max="232" width="9" style="9"/>
  </cols>
  <sheetData>
    <row r="1" s="1" customFormat="1" ht="37.5" customHeight="1" spans="1:9">
      <c r="A1" s="11" t="s">
        <v>0</v>
      </c>
      <c r="B1" s="12"/>
      <c r="C1" s="13"/>
      <c r="D1" s="13"/>
      <c r="E1" s="13"/>
      <c r="F1" s="13"/>
      <c r="G1" s="13"/>
      <c r="I1" s="47"/>
    </row>
    <row r="2" s="2" customFormat="1" ht="14.1" customHeight="1" spans="1:9">
      <c r="A2" s="14" t="s">
        <v>1</v>
      </c>
      <c r="B2" s="15"/>
      <c r="C2" s="14"/>
      <c r="D2" s="14"/>
      <c r="E2" s="14"/>
      <c r="F2" s="14"/>
      <c r="G2" s="14"/>
      <c r="I2" s="48"/>
    </row>
    <row r="3" s="2" customFormat="1" ht="20.1" customHeight="1" spans="1:9">
      <c r="A3" s="16" t="s">
        <v>2</v>
      </c>
      <c r="B3" s="17" t="s">
        <v>3</v>
      </c>
      <c r="C3" s="16" t="s">
        <v>4</v>
      </c>
      <c r="D3" s="16" t="s">
        <v>5</v>
      </c>
      <c r="E3" s="18" t="s">
        <v>6</v>
      </c>
      <c r="F3" s="18" t="s">
        <v>7</v>
      </c>
      <c r="G3" s="16" t="s">
        <v>8</v>
      </c>
      <c r="I3" s="48"/>
    </row>
    <row r="4" s="2" customFormat="1" ht="20.1" customHeight="1" spans="1:9">
      <c r="A4" s="16" t="s">
        <v>9</v>
      </c>
      <c r="B4" s="17" t="s">
        <v>10</v>
      </c>
      <c r="C4" s="16"/>
      <c r="D4" s="16"/>
      <c r="E4" s="18"/>
      <c r="F4" s="18"/>
      <c r="G4" s="16"/>
      <c r="I4" s="48"/>
    </row>
    <row r="5" s="3" customFormat="1" ht="35.1" customHeight="1" spans="1:228">
      <c r="A5" s="19">
        <v>1</v>
      </c>
      <c r="B5" s="20" t="s">
        <v>11</v>
      </c>
      <c r="C5" s="19" t="s">
        <v>12</v>
      </c>
      <c r="D5" s="21">
        <v>1</v>
      </c>
      <c r="E5" s="21"/>
      <c r="F5" s="22">
        <f>D5*E5</f>
        <v>0</v>
      </c>
      <c r="G5" s="23" t="s">
        <v>13</v>
      </c>
      <c r="H5" s="9"/>
      <c r="I5" s="10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</row>
    <row r="6" s="2" customFormat="1" ht="20.1" customHeight="1" spans="1:9">
      <c r="A6" s="14"/>
      <c r="B6" s="24" t="s">
        <v>14</v>
      </c>
      <c r="C6" s="25"/>
      <c r="D6" s="26"/>
      <c r="E6" s="26"/>
      <c r="F6" s="27">
        <f>F5</f>
        <v>0</v>
      </c>
      <c r="G6" s="25"/>
      <c r="I6" s="48"/>
    </row>
    <row r="7" s="2" customFormat="1" ht="20.1" customHeight="1" spans="1:9">
      <c r="A7" s="14" t="s">
        <v>15</v>
      </c>
      <c r="B7" s="28" t="s">
        <v>16</v>
      </c>
      <c r="C7" s="25"/>
      <c r="D7" s="26"/>
      <c r="E7" s="26"/>
      <c r="F7" s="29"/>
      <c r="G7" s="25"/>
      <c r="I7" s="48"/>
    </row>
    <row r="8" s="4" customFormat="1" ht="45" customHeight="1" spans="1:243">
      <c r="A8" s="30">
        <v>1</v>
      </c>
      <c r="B8" s="31" t="s">
        <v>17</v>
      </c>
      <c r="C8" s="19" t="s">
        <v>18</v>
      </c>
      <c r="D8" s="21">
        <v>12</v>
      </c>
      <c r="E8" s="21"/>
      <c r="F8" s="21">
        <f t="shared" ref="F8:F17" si="0">D8*E8</f>
        <v>0</v>
      </c>
      <c r="G8" s="32" t="s">
        <v>19</v>
      </c>
      <c r="H8" s="9"/>
      <c r="I8" s="10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/>
      <c r="IB8"/>
      <c r="IC8"/>
      <c r="ID8" s="2"/>
      <c r="IE8" s="2"/>
      <c r="IF8" s="2"/>
      <c r="IG8" s="2"/>
      <c r="IH8" s="2"/>
      <c r="II8" s="2"/>
    </row>
    <row r="9" s="4" customFormat="1" ht="36.9" customHeight="1" spans="1:243">
      <c r="A9" s="30">
        <v>2</v>
      </c>
      <c r="B9" s="33" t="s">
        <v>20</v>
      </c>
      <c r="C9" s="19" t="s">
        <v>21</v>
      </c>
      <c r="D9" s="21">
        <v>3</v>
      </c>
      <c r="E9" s="21"/>
      <c r="F9" s="21">
        <f t="shared" si="0"/>
        <v>0</v>
      </c>
      <c r="G9" s="32" t="s">
        <v>22</v>
      </c>
      <c r="H9" s="9"/>
      <c r="I9" s="10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/>
      <c r="IB9"/>
      <c r="IC9"/>
      <c r="ID9" s="2"/>
      <c r="IE9" s="2"/>
      <c r="IF9" s="2"/>
      <c r="IG9" s="2"/>
      <c r="IH9" s="2"/>
      <c r="II9" s="2"/>
    </row>
    <row r="10" s="4" customFormat="1" ht="36.9" customHeight="1" spans="1:243">
      <c r="A10" s="30">
        <v>3</v>
      </c>
      <c r="B10" s="34" t="s">
        <v>23</v>
      </c>
      <c r="C10" s="19" t="s">
        <v>21</v>
      </c>
      <c r="D10" s="21">
        <v>5.8</v>
      </c>
      <c r="E10" s="21"/>
      <c r="F10" s="21">
        <f t="shared" si="0"/>
        <v>0</v>
      </c>
      <c r="G10" s="32" t="s">
        <v>24</v>
      </c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/>
      <c r="IB10"/>
      <c r="IC10"/>
      <c r="ID10" s="2"/>
      <c r="IE10" s="2"/>
      <c r="IF10" s="2"/>
      <c r="IG10" s="2"/>
      <c r="IH10" s="2"/>
      <c r="II10" s="2"/>
    </row>
    <row r="11" s="4" customFormat="1" ht="36.9" customHeight="1" spans="1:243">
      <c r="A11" s="30">
        <v>4</v>
      </c>
      <c r="B11" s="33" t="s">
        <v>25</v>
      </c>
      <c r="C11" s="19" t="s">
        <v>18</v>
      </c>
      <c r="D11" s="21">
        <f>13*0.6</f>
        <v>7.8</v>
      </c>
      <c r="E11" s="21"/>
      <c r="F11" s="21">
        <f t="shared" si="0"/>
        <v>0</v>
      </c>
      <c r="G11" s="32" t="s">
        <v>26</v>
      </c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/>
      <c r="IB11"/>
      <c r="IC11"/>
      <c r="ID11" s="2"/>
      <c r="IE11" s="2"/>
      <c r="IF11" s="2"/>
      <c r="IG11" s="2"/>
      <c r="IH11" s="2"/>
      <c r="II11" s="2"/>
    </row>
    <row r="12" s="4" customFormat="1" ht="36.9" customHeight="1" spans="1:243">
      <c r="A12" s="30">
        <v>5</v>
      </c>
      <c r="B12" s="33" t="s">
        <v>27</v>
      </c>
      <c r="C12" s="19" t="s">
        <v>18</v>
      </c>
      <c r="D12" s="21">
        <f>12*0.7</f>
        <v>8.4</v>
      </c>
      <c r="E12" s="21"/>
      <c r="F12" s="21">
        <f t="shared" si="0"/>
        <v>0</v>
      </c>
      <c r="G12" s="32" t="s">
        <v>28</v>
      </c>
      <c r="H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/>
      <c r="IB12"/>
      <c r="IC12"/>
      <c r="ID12" s="2"/>
      <c r="IE12" s="2"/>
      <c r="IF12" s="2"/>
      <c r="IG12" s="2"/>
      <c r="IH12" s="2"/>
      <c r="II12" s="2"/>
    </row>
    <row r="13" s="4" customFormat="1" ht="36.9" customHeight="1" spans="1:243">
      <c r="A13" s="30">
        <v>6</v>
      </c>
      <c r="B13" s="31" t="s">
        <v>29</v>
      </c>
      <c r="C13" s="19" t="s">
        <v>18</v>
      </c>
      <c r="D13" s="21">
        <v>70.5</v>
      </c>
      <c r="E13" s="21"/>
      <c r="F13" s="21">
        <f t="shared" si="0"/>
        <v>0</v>
      </c>
      <c r="G13" s="32" t="s">
        <v>30</v>
      </c>
      <c r="H13" s="9"/>
      <c r="I13" s="1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/>
      <c r="IB13"/>
      <c r="IC13"/>
      <c r="ID13" s="2"/>
      <c r="IE13" s="2"/>
      <c r="IF13" s="2"/>
      <c r="IG13" s="2"/>
      <c r="IH13" s="2"/>
      <c r="II13" s="2"/>
    </row>
    <row r="14" s="4" customFormat="1" ht="36.9" customHeight="1" spans="1:243">
      <c r="A14" s="30">
        <v>7</v>
      </c>
      <c r="B14" s="31" t="s">
        <v>31</v>
      </c>
      <c r="C14" s="19" t="s">
        <v>18</v>
      </c>
      <c r="D14" s="21">
        <v>13.8</v>
      </c>
      <c r="E14" s="21"/>
      <c r="F14" s="21">
        <f t="shared" si="0"/>
        <v>0</v>
      </c>
      <c r="G14" s="32" t="s">
        <v>32</v>
      </c>
      <c r="H14" s="9"/>
      <c r="I14" s="1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/>
      <c r="IB14"/>
      <c r="IC14"/>
      <c r="ID14" s="2"/>
      <c r="IE14" s="2"/>
      <c r="IF14" s="2"/>
      <c r="IG14" s="2"/>
      <c r="IH14" s="2"/>
      <c r="II14" s="2"/>
    </row>
    <row r="15" s="4" customFormat="1" ht="36.9" customHeight="1" spans="1:243">
      <c r="A15" s="30">
        <v>8</v>
      </c>
      <c r="B15" s="31" t="s">
        <v>33</v>
      </c>
      <c r="C15" s="19" t="s">
        <v>34</v>
      </c>
      <c r="D15" s="21">
        <v>64.5</v>
      </c>
      <c r="E15" s="21"/>
      <c r="F15" s="21">
        <f t="shared" si="0"/>
        <v>0</v>
      </c>
      <c r="G15" s="32" t="s">
        <v>32</v>
      </c>
      <c r="H15" s="9"/>
      <c r="I15" s="10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/>
      <c r="IB15"/>
      <c r="IC15"/>
      <c r="ID15" s="2"/>
      <c r="IE15" s="2"/>
      <c r="IF15" s="2"/>
      <c r="IG15" s="2"/>
      <c r="IH15" s="2"/>
      <c r="II15" s="2"/>
    </row>
    <row r="16" s="4" customFormat="1" ht="36.9" customHeight="1" spans="1:243">
      <c r="A16" s="30">
        <v>9</v>
      </c>
      <c r="B16" s="31" t="s">
        <v>35</v>
      </c>
      <c r="C16" s="19" t="s">
        <v>12</v>
      </c>
      <c r="D16" s="21">
        <v>1</v>
      </c>
      <c r="E16" s="21"/>
      <c r="F16" s="21">
        <f t="shared" si="0"/>
        <v>0</v>
      </c>
      <c r="G16" s="32" t="s">
        <v>36</v>
      </c>
      <c r="H16" s="9"/>
      <c r="I16" s="1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/>
      <c r="IB16"/>
      <c r="IC16"/>
      <c r="ID16" s="2"/>
      <c r="IE16" s="2"/>
      <c r="IF16" s="2"/>
      <c r="IG16" s="2"/>
      <c r="IH16" s="2"/>
      <c r="II16" s="2"/>
    </row>
    <row r="17" s="4" customFormat="1" ht="36.9" customHeight="1" spans="1:243">
      <c r="A17" s="30">
        <v>10</v>
      </c>
      <c r="B17" s="33" t="s">
        <v>37</v>
      </c>
      <c r="C17" s="19" t="s">
        <v>12</v>
      </c>
      <c r="D17" s="21">
        <v>1</v>
      </c>
      <c r="E17" s="21"/>
      <c r="F17" s="21">
        <f t="shared" si="0"/>
        <v>0</v>
      </c>
      <c r="G17" s="32" t="s">
        <v>38</v>
      </c>
      <c r="H17" s="9"/>
      <c r="I17" s="10">
        <f>3500/(1.6*2.2)</f>
        <v>994.318181818182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/>
      <c r="IB17"/>
      <c r="IC17"/>
      <c r="ID17" s="2"/>
      <c r="IE17" s="2"/>
      <c r="IF17" s="2"/>
      <c r="IG17" s="2"/>
      <c r="IH17" s="2"/>
      <c r="II17" s="2"/>
    </row>
    <row r="18" s="2" customFormat="1" ht="20.1" customHeight="1" spans="1:9">
      <c r="A18" s="14"/>
      <c r="B18" s="24" t="s">
        <v>14</v>
      </c>
      <c r="C18" s="25"/>
      <c r="D18" s="25"/>
      <c r="E18" s="25"/>
      <c r="F18" s="27">
        <f>SUM(F8:F17)</f>
        <v>0</v>
      </c>
      <c r="G18" s="25"/>
      <c r="I18" s="48"/>
    </row>
    <row r="19" s="2" customFormat="1" ht="20.1" customHeight="1" spans="1:9">
      <c r="A19" s="14" t="s">
        <v>39</v>
      </c>
      <c r="B19" s="28" t="s">
        <v>40</v>
      </c>
      <c r="C19" s="25"/>
      <c r="D19" s="26"/>
      <c r="E19" s="26"/>
      <c r="F19" s="27"/>
      <c r="G19" s="25"/>
      <c r="I19" s="48"/>
    </row>
    <row r="20" s="2" customFormat="1" ht="39" customHeight="1" spans="1:236">
      <c r="A20" s="19">
        <v>1</v>
      </c>
      <c r="B20" s="20" t="s">
        <v>41</v>
      </c>
      <c r="C20" s="19" t="s">
        <v>12</v>
      </c>
      <c r="D20" s="21">
        <v>1</v>
      </c>
      <c r="E20" s="21"/>
      <c r="F20" s="22">
        <f>D20*E20</f>
        <v>0</v>
      </c>
      <c r="G20" s="32" t="s">
        <v>42</v>
      </c>
      <c r="H20" s="9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3"/>
      <c r="HY20" s="3"/>
      <c r="HZ20" s="3"/>
      <c r="IA20" s="3"/>
      <c r="IB20" s="3"/>
    </row>
    <row r="21" s="2" customFormat="1" ht="35.1" customHeight="1" spans="1:236">
      <c r="A21" s="19">
        <v>2</v>
      </c>
      <c r="B21" s="20" t="s">
        <v>43</v>
      </c>
      <c r="C21" s="19" t="s">
        <v>12</v>
      </c>
      <c r="D21" s="21">
        <v>1</v>
      </c>
      <c r="E21" s="21"/>
      <c r="F21" s="22">
        <f>D21*E21</f>
        <v>0</v>
      </c>
      <c r="G21" s="32" t="s">
        <v>44</v>
      </c>
      <c r="H21" s="9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3"/>
      <c r="HY21" s="3"/>
      <c r="HZ21" s="3"/>
      <c r="IA21" s="3"/>
      <c r="IB21" s="3"/>
    </row>
    <row r="22" s="3" customFormat="1" ht="35.1" customHeight="1" spans="1:228">
      <c r="A22" s="19">
        <v>3</v>
      </c>
      <c r="B22" s="20" t="s">
        <v>45</v>
      </c>
      <c r="C22" s="19" t="s">
        <v>12</v>
      </c>
      <c r="D22" s="21">
        <v>1</v>
      </c>
      <c r="E22" s="21"/>
      <c r="F22" s="22">
        <f>D22*E22</f>
        <v>0</v>
      </c>
      <c r="G22" s="23" t="s">
        <v>46</v>
      </c>
      <c r="H22" s="9"/>
      <c r="I22" s="1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</row>
    <row r="23" s="2" customFormat="1" ht="35.1" customHeight="1" spans="1:236">
      <c r="A23" s="19">
        <v>4</v>
      </c>
      <c r="B23" s="20" t="s">
        <v>47</v>
      </c>
      <c r="C23" s="19" t="s">
        <v>12</v>
      </c>
      <c r="D23" s="21">
        <f>D5</f>
        <v>1</v>
      </c>
      <c r="E23" s="21"/>
      <c r="F23" s="22">
        <f>D23*E23</f>
        <v>0</v>
      </c>
      <c r="G23" s="32" t="s">
        <v>48</v>
      </c>
      <c r="H23" s="9"/>
      <c r="I23" s="10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3"/>
      <c r="HY23" s="3"/>
      <c r="HZ23" s="3"/>
      <c r="IA23" s="3"/>
      <c r="IB23" s="3"/>
    </row>
    <row r="24" s="2" customFormat="1" ht="20.1" customHeight="1" spans="1:9">
      <c r="A24" s="14"/>
      <c r="B24" s="24" t="s">
        <v>14</v>
      </c>
      <c r="C24" s="25"/>
      <c r="D24" s="25"/>
      <c r="E24" s="25"/>
      <c r="F24" s="27">
        <f>SUM(F20:F23)</f>
        <v>0</v>
      </c>
      <c r="G24" s="25"/>
      <c r="I24" s="48"/>
    </row>
    <row r="25" s="3" customFormat="1" ht="20.1" customHeight="1" spans="1:232">
      <c r="A25" s="14" t="s">
        <v>49</v>
      </c>
      <c r="B25" s="28" t="s">
        <v>50</v>
      </c>
      <c r="C25" s="35"/>
      <c r="D25" s="35"/>
      <c r="E25" s="35"/>
      <c r="F25" s="36"/>
      <c r="G25" s="35"/>
      <c r="H25" s="9"/>
      <c r="I25" s="1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</row>
    <row r="26" s="3" customFormat="1" ht="20.1" customHeight="1" spans="1:232">
      <c r="A26" s="19">
        <v>1</v>
      </c>
      <c r="B26" s="37" t="s">
        <v>51</v>
      </c>
      <c r="C26" s="19" t="s">
        <v>12</v>
      </c>
      <c r="D26" s="19" t="s">
        <v>52</v>
      </c>
      <c r="E26" s="19"/>
      <c r="F26" s="38">
        <f>F6+F18+F24</f>
        <v>0</v>
      </c>
      <c r="G26" s="39"/>
      <c r="H26" s="9"/>
      <c r="I26" s="1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</row>
    <row r="27" s="3" customFormat="1" ht="20.1" customHeight="1" spans="1:9">
      <c r="A27" s="19">
        <v>2</v>
      </c>
      <c r="B27" s="40" t="s">
        <v>53</v>
      </c>
      <c r="C27" s="41" t="s">
        <v>12</v>
      </c>
      <c r="D27" s="41" t="s">
        <v>54</v>
      </c>
      <c r="E27" s="41"/>
      <c r="F27" s="42">
        <f>F26*0.06</f>
        <v>0</v>
      </c>
      <c r="G27" s="43"/>
      <c r="I27" s="49"/>
    </row>
    <row r="28" s="3" customFormat="1" ht="20.1" customHeight="1" spans="1:9">
      <c r="A28" s="19">
        <v>3</v>
      </c>
      <c r="B28" s="40" t="s">
        <v>55</v>
      </c>
      <c r="C28" s="16" t="s">
        <v>12</v>
      </c>
      <c r="D28" s="16" t="s">
        <v>56</v>
      </c>
      <c r="E28" s="16"/>
      <c r="F28" s="44">
        <f>F27+F26</f>
        <v>0</v>
      </c>
      <c r="G28" s="43"/>
      <c r="I28" s="49"/>
    </row>
    <row r="29" s="3" customFormat="1" ht="20.1" customHeight="1" spans="1:9">
      <c r="A29" s="14" t="s">
        <v>57</v>
      </c>
      <c r="B29" s="28" t="s">
        <v>58</v>
      </c>
      <c r="C29" s="45"/>
      <c r="D29" s="45"/>
      <c r="E29" s="45"/>
      <c r="F29" s="45"/>
      <c r="G29" s="45"/>
      <c r="I29" s="49"/>
    </row>
    <row r="30" s="3" customFormat="1" ht="14.1" customHeight="1" spans="1:9">
      <c r="A30" s="19">
        <v>1</v>
      </c>
      <c r="B30" s="20" t="s">
        <v>59</v>
      </c>
      <c r="C30" s="39"/>
      <c r="D30" s="39"/>
      <c r="E30" s="39"/>
      <c r="F30" s="39"/>
      <c r="G30" s="39"/>
      <c r="I30" s="49"/>
    </row>
    <row r="31" ht="14.1" customHeight="1" spans="1:232">
      <c r="A31" s="19">
        <v>2</v>
      </c>
      <c r="B31" s="20" t="s">
        <v>60</v>
      </c>
      <c r="C31" s="39"/>
      <c r="D31" s="39"/>
      <c r="E31" s="39"/>
      <c r="F31" s="39"/>
      <c r="G31" s="39"/>
      <c r="H31"/>
      <c r="I31" s="50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</row>
    <row r="32" s="5" customFormat="1" ht="14.1" customHeight="1" spans="1:9">
      <c r="A32" s="19">
        <v>3</v>
      </c>
      <c r="B32" s="20" t="s">
        <v>61</v>
      </c>
      <c r="C32" s="39"/>
      <c r="D32" s="39"/>
      <c r="E32" s="39"/>
      <c r="F32" s="39"/>
      <c r="G32" s="39"/>
      <c r="I32" s="51"/>
    </row>
    <row r="33" s="5" customFormat="1" ht="13.5" customHeight="1" spans="1:9">
      <c r="A33" s="19">
        <v>4</v>
      </c>
      <c r="B33" s="20" t="s">
        <v>62</v>
      </c>
      <c r="C33" s="39"/>
      <c r="D33" s="39"/>
      <c r="E33" s="39"/>
      <c r="F33" s="39"/>
      <c r="G33" s="39"/>
      <c r="I33" s="51"/>
    </row>
    <row r="34" s="5" customFormat="1" ht="14.1" customHeight="1" spans="1:9">
      <c r="A34" s="19">
        <v>5</v>
      </c>
      <c r="B34" s="20" t="s">
        <v>63</v>
      </c>
      <c r="C34" s="39"/>
      <c r="D34" s="39"/>
      <c r="E34" s="39"/>
      <c r="F34" s="39"/>
      <c r="G34" s="39"/>
      <c r="I34" s="51"/>
    </row>
    <row r="35" ht="14.1" customHeight="1" spans="1:232">
      <c r="A35" s="3"/>
      <c r="B35" s="46"/>
      <c r="C35" s="3"/>
      <c r="D35" s="3"/>
      <c r="F35" s="3"/>
      <c r="G35" s="3"/>
      <c r="H35"/>
      <c r="I35" s="50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</row>
    <row r="36" ht="14.1" customHeight="1" spans="1:232">
      <c r="A36" s="3"/>
      <c r="B36" s="46"/>
      <c r="C36" s="3"/>
      <c r="D36" s="3"/>
      <c r="E36" s="3"/>
      <c r="F36" s="3"/>
      <c r="G36" s="3"/>
      <c r="H36"/>
      <c r="I36" s="50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</row>
    <row r="37" ht="14.1" customHeight="1" spans="1:232">
      <c r="A37" s="3"/>
      <c r="B37" s="46"/>
      <c r="C37" s="3"/>
      <c r="D37" s="3"/>
      <c r="E37" s="3"/>
      <c r="F37" s="3"/>
      <c r="G37" s="3"/>
      <c r="H37"/>
      <c r="I37" s="50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</row>
    <row r="38" ht="14.1" customHeight="1" spans="1:232">
      <c r="A38" s="3"/>
      <c r="B38" s="46"/>
      <c r="C38" s="3"/>
      <c r="D38" s="3"/>
      <c r="E38" s="3"/>
      <c r="F38" s="3"/>
      <c r="G38" s="3"/>
      <c r="H38"/>
      <c r="I38" s="50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</row>
  </sheetData>
  <mergeCells count="11">
    <mergeCell ref="A1:G1"/>
    <mergeCell ref="A2:G2"/>
    <mergeCell ref="D26:E26"/>
    <mergeCell ref="D27:E27"/>
    <mergeCell ref="D28:E28"/>
    <mergeCell ref="B29:G29"/>
    <mergeCell ref="B30:G30"/>
    <mergeCell ref="B31:G31"/>
    <mergeCell ref="B32:G32"/>
    <mergeCell ref="B33:G33"/>
    <mergeCell ref="B34:G34"/>
  </mergeCells>
  <printOptions horizontalCentered="1"/>
  <pageMargins left="0.7" right="0.7" top="0.75" bottom="0.75" header="0.3" footer="0.3"/>
  <pageSetup paperSize="9" scale="8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风控审计部 黄全炳</dc:creator>
  <cp:lastModifiedBy>蓝蓝蓝yl </cp:lastModifiedBy>
  <dcterms:created xsi:type="dcterms:W3CDTF">2022-11-30T06:49:00Z</dcterms:created>
  <dcterms:modified xsi:type="dcterms:W3CDTF">2022-12-01T09:15:38Z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8783DA8A6F634AC2B57D434CFE2818CC</vt:lpwstr>
  </property>
</Properties>
</file>