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饰品报价" sheetId="1" r:id="rId1"/>
  </sheets>
  <definedNames>
    <definedName name="_xlnm._FilterDatabase" localSheetId="0" hidden="1">饰品报价!$A$3:$M$77</definedName>
    <definedName name="_xlnm.Print_Titles" localSheetId="0">饰品报价!$1:$1</definedName>
    <definedName name="_xlnm.Print_Area" localSheetId="0">饰品报价!$A$1:$J$73</definedName>
  </definedNames>
  <calcPr calcId="144525"/>
</workbook>
</file>

<file path=xl/sharedStrings.xml><?xml version="1.0" encoding="utf-8"?>
<sst xmlns="http://schemas.openxmlformats.org/spreadsheetml/2006/main" count="292" uniqueCount="112">
  <si>
    <t>钦1934餐厅装饰品、灯具、家具报价清单</t>
  </si>
  <si>
    <t>一、装饰品、花艺</t>
  </si>
  <si>
    <t>序号</t>
  </si>
  <si>
    <t>名称</t>
  </si>
  <si>
    <t>描述</t>
  </si>
  <si>
    <t>规格</t>
  </si>
  <si>
    <t>款式图</t>
  </si>
  <si>
    <t>数量</t>
  </si>
  <si>
    <t>单位</t>
  </si>
  <si>
    <t>含税单价</t>
  </si>
  <si>
    <t>总价</t>
  </si>
  <si>
    <t>备注</t>
  </si>
  <si>
    <t>托盘</t>
  </si>
  <si>
    <t>主要材料：木料+玻璃</t>
  </si>
  <si>
    <t>L320*W160*H35</t>
  </si>
  <si>
    <t>件</t>
  </si>
  <si>
    <t>L160*W160*H35</t>
  </si>
  <si>
    <t>组</t>
  </si>
  <si>
    <t>主要材料：金属、塑料或木料</t>
  </si>
  <si>
    <t>L500*W250*H220</t>
  </si>
  <si>
    <t>装饰摆件</t>
  </si>
  <si>
    <t>主要材料：石料、金属</t>
  </si>
  <si>
    <t>大：L26*W10*H50  中:L26*W10*H46  小：L26*W10*H41</t>
  </si>
  <si>
    <t>1组为大中小3件</t>
  </si>
  <si>
    <t>主要材料：金属、塑料或实木</t>
  </si>
  <si>
    <t>主要材料：玻璃、金属</t>
  </si>
  <si>
    <t>L670*W120*H310</t>
  </si>
  <si>
    <t>L150*1W50*H270</t>
  </si>
  <si>
    <t>L500*W120*H620</t>
  </si>
  <si>
    <t>L160*W160*H350</t>
  </si>
  <si>
    <t>L100*W70*H180</t>
  </si>
  <si>
    <t>L280*W190*H230</t>
  </si>
  <si>
    <t>L300*W180*H230</t>
  </si>
  <si>
    <t>主要材料：塑料</t>
  </si>
  <si>
    <t>L190*W40*H280</t>
  </si>
  <si>
    <t>L160*W80*H260</t>
  </si>
  <si>
    <t>装饰盒1件</t>
  </si>
  <si>
    <t>L280*W280*H240</t>
  </si>
  <si>
    <t>摆件</t>
  </si>
  <si>
    <t>L380*W250*H30</t>
  </si>
  <si>
    <t>L50*W100*H570</t>
  </si>
  <si>
    <t>主要材料：石料、玻璃、金属</t>
  </si>
  <si>
    <t>大：190*W190*47  中:L350*W350*H280  小：L300*W300*H410</t>
  </si>
  <si>
    <t>主要材料：石料</t>
  </si>
  <si>
    <t>L80*W150*H150</t>
  </si>
  <si>
    <t>L320*W230*H210</t>
  </si>
  <si>
    <t>大：L500*W120*500  中:L400*W100*H400  小：L300*W80*H300</t>
  </si>
  <si>
    <t>鸡翅木</t>
  </si>
  <si>
    <t>L250*W250*H300</t>
  </si>
  <si>
    <t>铜</t>
  </si>
  <si>
    <t>L80*W70*H200</t>
  </si>
  <si>
    <t>水晶</t>
  </si>
  <si>
    <t>L100*W80*H80</t>
  </si>
  <si>
    <t>大理石</t>
  </si>
  <si>
    <t>L140*W110*H40</t>
  </si>
  <si>
    <t xml:space="preserve"> </t>
  </si>
  <si>
    <t>L210*W60*H20</t>
  </si>
  <si>
    <t>定制尺寸</t>
  </si>
  <si>
    <t>L180*W40*H220</t>
  </si>
  <si>
    <t>树脂</t>
  </si>
  <si>
    <t>L280*W80*H70</t>
  </si>
  <si>
    <t>青苔</t>
  </si>
  <si>
    <t>永生花</t>
  </si>
  <si>
    <t>砂岩</t>
  </si>
  <si>
    <t>仿真花</t>
  </si>
  <si>
    <t>插花定制尺寸</t>
  </si>
  <si>
    <t>支</t>
  </si>
  <si>
    <t>花器</t>
  </si>
  <si>
    <t>陶瓷</t>
  </si>
  <si>
    <t>19*8*8</t>
  </si>
  <si>
    <t>个</t>
  </si>
  <si>
    <t>W60*H120</t>
  </si>
  <si>
    <t>L400*W80*H100</t>
  </si>
  <si>
    <t>1.5米厥树</t>
  </si>
  <si>
    <t>仿真花，插花定制尺寸</t>
  </si>
  <si>
    <t>花艺用钦州市花：紫薇花</t>
  </si>
  <si>
    <t>棵</t>
  </si>
  <si>
    <t>海棠花藤</t>
  </si>
  <si>
    <t>尖头郁金香</t>
  </si>
  <si>
    <t>三头玫瑰</t>
  </si>
  <si>
    <t>小花</t>
  </si>
  <si>
    <t>单支郁金香</t>
  </si>
  <si>
    <t>爱丽丝</t>
  </si>
  <si>
    <t>默认仿真植物</t>
  </si>
  <si>
    <t>葱球束</t>
  </si>
  <si>
    <t>麦穗</t>
  </si>
  <si>
    <t>秋罂花</t>
  </si>
  <si>
    <t>皇妃玫</t>
  </si>
  <si>
    <t>7头波斯菊</t>
  </si>
  <si>
    <t>文芯兰</t>
  </si>
  <si>
    <t>牵牛花</t>
  </si>
  <si>
    <t>二、灯具</t>
  </si>
  <si>
    <t>明装筒灯</t>
  </si>
  <si>
    <t>黑色5W-3500K，免开孔设计；
健康光护眼；
材质：航空铝材；
纤薄设计；
110度光束角；
芯片：LED；
光色：3500K;
功率：5W；
安装方式：明装；</t>
  </si>
  <si>
    <t>7.5CM*1.8CM</t>
  </si>
  <si>
    <t>光源根据现场定制配置</t>
  </si>
  <si>
    <t>嵌入式筒灯</t>
  </si>
  <si>
    <t>白色7W-3500K
精工铝材灯体（防腐蚀，经久耐用）、牢固弹簧扣、达尔科反光杯（均匀反射，仿眩投光）防眩控光环（过渡眩光，柔和光线）射灯防眩指数UGR10~13,防眩不刺眼；
高低显指对比RA》95；
COB芯片（亮度高、显色好、低光衰、无频闪、寿命长）；
颜色为白色；
电压：220v；
功率：7W；
光色：3500K；
开孔尺寸：7.5CM；
安装方式：嵌入式；</t>
  </si>
  <si>
    <t>开孔7.5CM</t>
  </si>
  <si>
    <t>三、家具</t>
  </si>
  <si>
    <t>餐椅</t>
  </si>
  <si>
    <t>实木框架+定制人工手工木雕+皮革+华润环保油漆</t>
  </si>
  <si>
    <t>L530*W580*H1050</t>
  </si>
  <si>
    <r>
      <rPr>
        <b/>
        <sz val="10"/>
        <color rgb="FF000000"/>
        <rFont val="宋体"/>
        <charset val="134"/>
      </rPr>
      <t>增值税专用</t>
    </r>
    <r>
      <rPr>
        <b/>
        <u/>
        <sz val="10"/>
        <color rgb="FF000000"/>
        <rFont val="宋体"/>
        <charset val="134"/>
      </rPr>
      <t>发</t>
    </r>
    <r>
      <rPr>
        <b/>
        <sz val="10"/>
        <color rgb="FF000000"/>
        <rFont val="宋体"/>
        <charset val="134"/>
      </rPr>
      <t>票，税率（</t>
    </r>
    <r>
      <rPr>
        <b/>
        <u/>
        <sz val="10"/>
        <color rgb="FF000000"/>
        <rFont val="宋体"/>
        <charset val="134"/>
      </rPr>
      <t xml:space="preserve">  </t>
    </r>
    <r>
      <rPr>
        <b/>
        <sz val="10"/>
        <color rgb="FF000000"/>
        <rFont val="宋体"/>
        <charset val="134"/>
      </rPr>
      <t xml:space="preserve"> %）：</t>
    </r>
  </si>
  <si>
    <t>不含税总价：</t>
  </si>
  <si>
    <t>含税总价：</t>
  </si>
  <si>
    <t>大写：</t>
  </si>
  <si>
    <t>付款条件：验收后15日内支付100%。交货期5天。报价包含定制设计、送货、安装、上楼。含税费。</t>
  </si>
  <si>
    <t>供应商名称（盖章）：</t>
  </si>
  <si>
    <t xml:space="preserve">法定代表人或授权的代理人（签字）：  </t>
  </si>
  <si>
    <t>联系人及电话：</t>
  </si>
  <si>
    <t xml:space="preserve">日期：  </t>
  </si>
</sst>
</file>

<file path=xl/styles.xml><?xml version="1.0" encoding="utf-8"?>
<styleSheet xmlns="http://schemas.openxmlformats.org/spreadsheetml/2006/main">
  <numFmts count="6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40"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2"/>
      <color rgb="FF000000"/>
      <name val="宋体"/>
      <charset val="134"/>
    </font>
    <font>
      <sz val="10"/>
      <color rgb="FF36363D"/>
      <name val="宋体"/>
      <charset val="134"/>
    </font>
    <font>
      <sz val="12"/>
      <color rgb="FF36363D"/>
      <name val="宋体"/>
      <charset val="134"/>
    </font>
    <font>
      <sz val="10"/>
      <color theme="1"/>
      <name val="宋体"/>
      <charset val="134"/>
    </font>
    <font>
      <sz val="10"/>
      <color rgb="FFC00000"/>
      <name val="宋体"/>
      <charset val="134"/>
    </font>
    <font>
      <sz val="12"/>
      <color theme="1"/>
      <name val="宋体"/>
      <charset val="134"/>
    </font>
    <font>
      <b/>
      <sz val="12"/>
      <color rgb="FF000000"/>
      <name val="宋体"/>
      <charset val="134"/>
    </font>
    <font>
      <sz val="9"/>
      <color rgb="FFC00000"/>
      <name val="宋体"/>
      <charset val="134"/>
    </font>
    <font>
      <sz val="10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b/>
      <sz val="12"/>
      <color rgb="FFFF000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134"/>
    </font>
    <font>
      <b/>
      <u/>
      <sz val="10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5" borderId="9" applyNumberFormat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9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1" fillId="13" borderId="13" applyNumberFormat="0" applyAlignment="0" applyProtection="0">
      <alignment vertical="center"/>
    </xf>
    <xf numFmtId="0" fontId="32" fillId="13" borderId="9" applyNumberFormat="0" applyAlignment="0" applyProtection="0">
      <alignment vertical="center"/>
    </xf>
    <xf numFmtId="0" fontId="33" fillId="14" borderId="14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0" fillId="0" borderId="0">
      <protection locked="0"/>
    </xf>
    <xf numFmtId="0" fontId="35" fillId="0" borderId="16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>
      <protection locked="0"/>
    </xf>
  </cellStyleXfs>
  <cellXfs count="96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0" fillId="0" borderId="0" xfId="30" applyFont="1" applyAlignment="1" applyProtection="1">
      <alignment wrapText="1"/>
    </xf>
    <xf numFmtId="0" fontId="0" fillId="0" borderId="0" xfId="30" applyFont="1" applyAlignment="1" applyProtection="1">
      <alignment wrapText="1"/>
      <protection hidden="1"/>
    </xf>
    <xf numFmtId="0" fontId="0" fillId="0" borderId="0" xfId="30" applyFont="1" applyFill="1" applyAlignment="1" applyProtection="1">
      <protection hidden="1"/>
    </xf>
    <xf numFmtId="0" fontId="0" fillId="0" borderId="0" xfId="30" applyFont="1" applyAlignment="1" applyProtection="1">
      <alignment horizontal="center"/>
      <protection hidden="1"/>
    </xf>
    <xf numFmtId="0" fontId="0" fillId="0" borderId="0" xfId="30" applyFont="1" applyAlignment="1" applyProtection="1">
      <protection hidden="1"/>
    </xf>
    <xf numFmtId="0" fontId="0" fillId="0" borderId="0" xfId="30" applyFont="1" applyFill="1" applyAlignment="1" applyProtection="1">
      <protection hidden="1"/>
    </xf>
    <xf numFmtId="0" fontId="0" fillId="0" borderId="0" xfId="30" applyFont="1" applyAlignment="1" applyProtection="1"/>
    <xf numFmtId="0" fontId="1" fillId="0" borderId="1" xfId="50" applyFont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2" fillId="2" borderId="2" xfId="50" applyFont="1" applyFill="1" applyBorder="1" applyAlignment="1">
      <alignment horizontal="left" vertical="center" wrapText="1"/>
    </xf>
    <xf numFmtId="0" fontId="2" fillId="2" borderId="3" xfId="50" applyFont="1" applyFill="1" applyBorder="1" applyAlignment="1">
      <alignment horizontal="left" vertical="center" wrapText="1"/>
    </xf>
    <xf numFmtId="0" fontId="2" fillId="0" borderId="3" xfId="50" applyFont="1" applyFill="1" applyBorder="1" applyAlignment="1">
      <alignment horizontal="left" vertical="center" wrapText="1"/>
    </xf>
    <xf numFmtId="0" fontId="2" fillId="0" borderId="1" xfId="30" applyNumberFormat="1" applyFont="1" applyFill="1" applyBorder="1" applyAlignment="1" applyProtection="1">
      <alignment horizontal="center" vertical="center"/>
    </xf>
    <xf numFmtId="0" fontId="2" fillId="0" borderId="1" xfId="30" applyNumberFormat="1" applyFont="1" applyFill="1" applyBorder="1" applyAlignment="1" applyProtection="1">
      <alignment horizontal="center" vertical="center"/>
      <protection hidden="1"/>
    </xf>
    <xf numFmtId="0" fontId="2" fillId="0" borderId="1" xfId="30" applyNumberFormat="1" applyFont="1" applyFill="1" applyBorder="1" applyAlignment="1" applyProtection="1">
      <alignment horizontal="center" vertical="center"/>
      <protection hidden="1"/>
    </xf>
    <xf numFmtId="0" fontId="2" fillId="0" borderId="1" xfId="30" applyNumberFormat="1" applyFont="1" applyFill="1" applyBorder="1" applyAlignment="1" applyProtection="1">
      <alignment horizontal="center" vertical="center" wrapText="1"/>
      <protection hidden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30" applyNumberFormat="1" applyFont="1" applyFill="1" applyBorder="1" applyAlignment="1" applyProtection="1">
      <alignment horizontal="center" vertical="center"/>
      <protection hidden="1"/>
    </xf>
    <xf numFmtId="0" fontId="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/>
    </xf>
    <xf numFmtId="5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9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3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</xf>
    <xf numFmtId="0" fontId="12" fillId="2" borderId="2" xfId="0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 wrapText="1"/>
    </xf>
    <xf numFmtId="0" fontId="12" fillId="0" borderId="3" xfId="0" applyNumberFormat="1" applyFont="1" applyFill="1" applyBorder="1" applyAlignment="1">
      <alignment horizontal="left" vertical="center" wrapText="1"/>
    </xf>
    <xf numFmtId="0" fontId="2" fillId="2" borderId="4" xfId="50" applyFont="1" applyFill="1" applyBorder="1" applyAlignment="1">
      <alignment horizontal="left" vertical="center" wrapText="1"/>
    </xf>
    <xf numFmtId="0" fontId="13" fillId="0" borderId="0" xfId="0" applyFont="1">
      <alignment vertical="center"/>
    </xf>
    <xf numFmtId="0" fontId="10" fillId="0" borderId="6" xfId="51" applyNumberFormat="1" applyFont="1" applyFill="1" applyBorder="1" applyAlignment="1" applyProtection="1">
      <alignment horizontal="center" vertical="center" wrapText="1"/>
    </xf>
    <xf numFmtId="0" fontId="13" fillId="0" borderId="0" xfId="0" applyFont="1" applyFill="1">
      <alignment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2" fillId="2" borderId="4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4" fillId="0" borderId="2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0" fillId="0" borderId="7" xfId="0" applyBorder="1">
      <alignment vertical="center"/>
    </xf>
    <xf numFmtId="0" fontId="3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8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2" fillId="2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 hidden="1"/>
    </xf>
    <xf numFmtId="0" fontId="3" fillId="0" borderId="1" xfId="0" applyFont="1" applyFill="1" applyBorder="1" applyAlignment="1" applyProtection="1">
      <alignment horizontal="left" vertical="center" wrapTex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2" xfId="0" applyFont="1" applyFill="1" applyBorder="1" applyAlignment="1" applyProtection="1">
      <alignment horizontal="center" vertical="center" wrapText="1"/>
      <protection locked="0" hidden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1" xfId="0" applyNumberFormat="1" applyFont="1" applyFill="1" applyBorder="1" applyAlignment="1">
      <alignment horizontal="right" vertical="center" wrapText="1"/>
    </xf>
    <xf numFmtId="0" fontId="15" fillId="0" borderId="1" xfId="0" applyNumberFormat="1" applyFont="1" applyFill="1" applyBorder="1" applyAlignment="1">
      <alignment horizontal="right" vertical="center" wrapText="1"/>
    </xf>
    <xf numFmtId="176" fontId="15" fillId="0" borderId="2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" xfId="30" applyFont="1" applyBorder="1" applyAlignment="1" applyProtection="1">
      <alignment horizontal="center" vertical="center" wrapText="1"/>
    </xf>
    <xf numFmtId="0" fontId="16" fillId="0" borderId="1" xfId="30" applyFont="1" applyFill="1" applyBorder="1" applyAlignment="1" applyProtection="1">
      <alignment horizontal="center" vertical="center" wrapText="1"/>
    </xf>
    <xf numFmtId="0" fontId="0" fillId="0" borderId="1" xfId="30" applyFont="1" applyBorder="1" applyAlignment="1" applyProtection="1">
      <alignment horizontal="center" wrapText="1"/>
    </xf>
    <xf numFmtId="0" fontId="0" fillId="0" borderId="1" xfId="30" applyFont="1" applyFill="1" applyBorder="1" applyAlignment="1" applyProtection="1">
      <alignment horizontal="center" wrapText="1"/>
    </xf>
    <xf numFmtId="0" fontId="17" fillId="0" borderId="1" xfId="0" applyFont="1" applyFill="1" applyBorder="1" applyAlignment="1">
      <alignment horizontal="left" vertical="center"/>
    </xf>
    <xf numFmtId="0" fontId="10" fillId="0" borderId="7" xfId="51" applyNumberFormat="1" applyFont="1" applyFill="1" applyBorder="1" applyAlignment="1" applyProtection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Sheet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_地毯报价清单_售楼部软装报价清单饰品1-22" xfId="50"/>
    <cellStyle name="常规_Sheet3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2" Type="http://schemas.openxmlformats.org/officeDocument/2006/relationships/image" Target="../media/image42.jpe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jpe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182717</xdr:colOff>
      <xdr:row>9</xdr:row>
      <xdr:rowOff>1102816</xdr:rowOff>
    </xdr:from>
    <xdr:to>
      <xdr:col>11</xdr:col>
      <xdr:colOff>283632</xdr:colOff>
      <xdr:row>9</xdr:row>
      <xdr:rowOff>1102816</xdr:rowOff>
    </xdr:to>
    <xdr:pic>
      <xdr:nvPicPr>
        <xdr:cNvPr id="2" name="图片 67" descr="c733de17a04015044608ecc025a6f1e5"/>
        <xdr:cNvPicPr/>
      </xdr:nvPicPr>
      <xdr:blipFill>
        <a:blip r:embed="rId1"/>
        <a:srcRect l="4346" r="2019"/>
        <a:stretch>
          <a:fillRect/>
        </a:stretch>
      </xdr:blipFill>
      <xdr:spPr>
        <a:xfrm>
          <a:off x="9914255" y="5041900"/>
          <a:ext cx="10096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473075</xdr:colOff>
      <xdr:row>3</xdr:row>
      <xdr:rowOff>55245</xdr:rowOff>
    </xdr:from>
    <xdr:to>
      <xdr:col>4</xdr:col>
      <xdr:colOff>1494155</xdr:colOff>
      <xdr:row>3</xdr:row>
      <xdr:rowOff>514350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70985" y="969645"/>
          <a:ext cx="1021080" cy="459105"/>
        </a:xfrm>
        <a:prstGeom prst="rect">
          <a:avLst/>
        </a:prstGeom>
      </xdr:spPr>
    </xdr:pic>
    <xdr:clientData/>
  </xdr:twoCellAnchor>
  <xdr:twoCellAnchor>
    <xdr:from>
      <xdr:col>4</xdr:col>
      <xdr:colOff>627380</xdr:colOff>
      <xdr:row>4</xdr:row>
      <xdr:rowOff>71755</xdr:rowOff>
    </xdr:from>
    <xdr:to>
      <xdr:col>4</xdr:col>
      <xdr:colOff>1275715</xdr:colOff>
      <xdr:row>4</xdr:row>
      <xdr:rowOff>633730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25290" y="1557655"/>
          <a:ext cx="648335" cy="561975"/>
        </a:xfrm>
        <a:prstGeom prst="rect">
          <a:avLst/>
        </a:prstGeom>
      </xdr:spPr>
    </xdr:pic>
    <xdr:clientData/>
  </xdr:twoCellAnchor>
  <xdr:twoCellAnchor>
    <xdr:from>
      <xdr:col>4</xdr:col>
      <xdr:colOff>251460</xdr:colOff>
      <xdr:row>5</xdr:row>
      <xdr:rowOff>47625</xdr:rowOff>
    </xdr:from>
    <xdr:to>
      <xdr:col>4</xdr:col>
      <xdr:colOff>1176655</xdr:colOff>
      <xdr:row>5</xdr:row>
      <xdr:rowOff>463550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49370" y="2193925"/>
          <a:ext cx="925195" cy="415925"/>
        </a:xfrm>
        <a:prstGeom prst="rect">
          <a:avLst/>
        </a:prstGeom>
      </xdr:spPr>
    </xdr:pic>
    <xdr:clientData/>
  </xdr:twoCellAnchor>
  <xdr:twoCellAnchor>
    <xdr:from>
      <xdr:col>4</xdr:col>
      <xdr:colOff>588645</xdr:colOff>
      <xdr:row>6</xdr:row>
      <xdr:rowOff>48895</xdr:rowOff>
    </xdr:from>
    <xdr:to>
      <xdr:col>4</xdr:col>
      <xdr:colOff>1242695</xdr:colOff>
      <xdr:row>6</xdr:row>
      <xdr:rowOff>512445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4" cstate="print"/>
        <a:srcRect l="9692" t="2421" r="4969" b="13545"/>
        <a:stretch>
          <a:fillRect/>
        </a:stretch>
      </xdr:blipFill>
      <xdr:spPr>
        <a:xfrm>
          <a:off x="4186555" y="2665095"/>
          <a:ext cx="654050" cy="46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702945</xdr:colOff>
      <xdr:row>7</xdr:row>
      <xdr:rowOff>74930</xdr:rowOff>
    </xdr:from>
    <xdr:to>
      <xdr:col>4</xdr:col>
      <xdr:colOff>1618615</xdr:colOff>
      <xdr:row>7</xdr:row>
      <xdr:rowOff>486410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00855" y="3224530"/>
          <a:ext cx="915670" cy="411480"/>
        </a:xfrm>
        <a:prstGeom prst="rect">
          <a:avLst/>
        </a:prstGeom>
      </xdr:spPr>
    </xdr:pic>
    <xdr:clientData/>
  </xdr:twoCellAnchor>
  <xdr:twoCellAnchor>
    <xdr:from>
      <xdr:col>4</xdr:col>
      <xdr:colOff>693420</xdr:colOff>
      <xdr:row>8</xdr:row>
      <xdr:rowOff>44450</xdr:rowOff>
    </xdr:from>
    <xdr:to>
      <xdr:col>4</xdr:col>
      <xdr:colOff>1488440</xdr:colOff>
      <xdr:row>8</xdr:row>
      <xdr:rowOff>602615</xdr:rowOff>
    </xdr:to>
    <xdr:pic>
      <xdr:nvPicPr>
        <xdr:cNvPr id="8" name="Picture 1"/>
        <xdr:cNvPicPr>
          <a:picLocks noChangeAspect="1" noChangeArrowheads="1"/>
        </xdr:cNvPicPr>
      </xdr:nvPicPr>
      <xdr:blipFill>
        <a:blip r:embed="rId4" cstate="print"/>
        <a:srcRect l="9692" t="2421" r="4969" b="13545"/>
        <a:stretch>
          <a:fillRect/>
        </a:stretch>
      </xdr:blipFill>
      <xdr:spPr>
        <a:xfrm>
          <a:off x="4291330" y="3714750"/>
          <a:ext cx="795020" cy="5581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720090</xdr:colOff>
      <xdr:row>9</xdr:row>
      <xdr:rowOff>57785</xdr:rowOff>
    </xdr:from>
    <xdr:to>
      <xdr:col>4</xdr:col>
      <xdr:colOff>1487805</xdr:colOff>
      <xdr:row>9</xdr:row>
      <xdr:rowOff>672465</xdr:rowOff>
    </xdr:to>
    <xdr:pic>
      <xdr:nvPicPr>
        <xdr:cNvPr id="9" name="图片 8"/>
        <xdr:cNvPicPr/>
      </xdr:nvPicPr>
      <xdr:blipFill>
        <a:blip r:embed="rId5"/>
        <a:stretch>
          <a:fillRect/>
        </a:stretch>
      </xdr:blipFill>
      <xdr:spPr>
        <a:xfrm>
          <a:off x="4318000" y="4363085"/>
          <a:ext cx="767715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748030</xdr:colOff>
      <xdr:row>10</xdr:row>
      <xdr:rowOff>31115</xdr:rowOff>
    </xdr:from>
    <xdr:to>
      <xdr:col>4</xdr:col>
      <xdr:colOff>1480820</xdr:colOff>
      <xdr:row>10</xdr:row>
      <xdr:rowOff>479425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r:embed="rId4" cstate="print"/>
        <a:srcRect l="9692" t="2421" r="4969" b="13545"/>
        <a:stretch>
          <a:fillRect/>
        </a:stretch>
      </xdr:blipFill>
      <xdr:spPr>
        <a:xfrm>
          <a:off x="4345940" y="5073015"/>
          <a:ext cx="732790" cy="4483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864870</xdr:colOff>
      <xdr:row>11</xdr:row>
      <xdr:rowOff>46355</xdr:rowOff>
    </xdr:from>
    <xdr:to>
      <xdr:col>4</xdr:col>
      <xdr:colOff>1452880</xdr:colOff>
      <xdr:row>11</xdr:row>
      <xdr:rowOff>556260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62780" y="5596255"/>
          <a:ext cx="588010" cy="509905"/>
        </a:xfrm>
        <a:prstGeom prst="rect">
          <a:avLst/>
        </a:prstGeom>
      </xdr:spPr>
    </xdr:pic>
    <xdr:clientData/>
  </xdr:twoCellAnchor>
  <xdr:twoCellAnchor>
    <xdr:from>
      <xdr:col>4</xdr:col>
      <xdr:colOff>397510</xdr:colOff>
      <xdr:row>12</xdr:row>
      <xdr:rowOff>10160</xdr:rowOff>
    </xdr:from>
    <xdr:to>
      <xdr:col>4</xdr:col>
      <xdr:colOff>1646555</xdr:colOff>
      <xdr:row>12</xdr:row>
      <xdr:rowOff>571500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95420" y="6169660"/>
          <a:ext cx="1249045" cy="561340"/>
        </a:xfrm>
        <a:prstGeom prst="rect">
          <a:avLst/>
        </a:prstGeom>
      </xdr:spPr>
    </xdr:pic>
    <xdr:clientData/>
  </xdr:twoCellAnchor>
  <xdr:twoCellAnchor>
    <xdr:from>
      <xdr:col>4</xdr:col>
      <xdr:colOff>843915</xdr:colOff>
      <xdr:row>13</xdr:row>
      <xdr:rowOff>84455</xdr:rowOff>
    </xdr:from>
    <xdr:to>
      <xdr:col>4</xdr:col>
      <xdr:colOff>1440815</xdr:colOff>
      <xdr:row>13</xdr:row>
      <xdr:rowOff>601345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41825" y="6853555"/>
          <a:ext cx="596900" cy="516890"/>
        </a:xfrm>
        <a:prstGeom prst="rect">
          <a:avLst/>
        </a:prstGeom>
      </xdr:spPr>
    </xdr:pic>
    <xdr:clientData/>
  </xdr:twoCellAnchor>
  <xdr:twoCellAnchor editAs="oneCell">
    <xdr:from>
      <xdr:col>4</xdr:col>
      <xdr:colOff>789940</xdr:colOff>
      <xdr:row>14</xdr:row>
      <xdr:rowOff>37465</xdr:rowOff>
    </xdr:from>
    <xdr:to>
      <xdr:col>4</xdr:col>
      <xdr:colOff>1410335</xdr:colOff>
      <xdr:row>14</xdr:row>
      <xdr:rowOff>568960</xdr:rowOff>
    </xdr:to>
    <xdr:pic>
      <xdr:nvPicPr>
        <xdr:cNvPr id="14" name="Picture 2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387850" y="7416165"/>
          <a:ext cx="620395" cy="5314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777240</xdr:colOff>
      <xdr:row>15</xdr:row>
      <xdr:rowOff>95250</xdr:rowOff>
    </xdr:from>
    <xdr:to>
      <xdr:col>4</xdr:col>
      <xdr:colOff>1544955</xdr:colOff>
      <xdr:row>15</xdr:row>
      <xdr:rowOff>579120</xdr:rowOff>
    </xdr:to>
    <xdr:pic>
      <xdr:nvPicPr>
        <xdr:cNvPr id="15" name="Picture 6"/>
        <xdr:cNvPicPr>
          <a:picLocks noChangeAspect="1" noChangeArrowheads="1"/>
        </xdr:cNvPicPr>
      </xdr:nvPicPr>
      <xdr:blipFill>
        <a:blip r:embed="rId7" cstate="print"/>
        <a:srcRect b="4388"/>
        <a:stretch>
          <a:fillRect/>
        </a:stretch>
      </xdr:blipFill>
      <xdr:spPr>
        <a:xfrm>
          <a:off x="4375150" y="8083550"/>
          <a:ext cx="767715" cy="4838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866775</xdr:colOff>
      <xdr:row>16</xdr:row>
      <xdr:rowOff>51435</xdr:rowOff>
    </xdr:from>
    <xdr:to>
      <xdr:col>4</xdr:col>
      <xdr:colOff>1431925</xdr:colOff>
      <xdr:row>16</xdr:row>
      <xdr:rowOff>549275</xdr:rowOff>
    </xdr:to>
    <xdr:pic>
      <xdr:nvPicPr>
        <xdr:cNvPr id="16" name="Picture 2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4464685" y="8649335"/>
          <a:ext cx="565150" cy="497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965835</xdr:colOff>
      <xdr:row>17</xdr:row>
      <xdr:rowOff>72390</xdr:rowOff>
    </xdr:from>
    <xdr:to>
      <xdr:col>4</xdr:col>
      <xdr:colOff>1334770</xdr:colOff>
      <xdr:row>17</xdr:row>
      <xdr:rowOff>435610</xdr:rowOff>
    </xdr:to>
    <xdr:pic>
      <xdr:nvPicPr>
        <xdr:cNvPr id="17" name="Picture 2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4563745" y="9241790"/>
          <a:ext cx="368935" cy="363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753745</xdr:colOff>
      <xdr:row>19</xdr:row>
      <xdr:rowOff>61595</xdr:rowOff>
    </xdr:from>
    <xdr:to>
      <xdr:col>4</xdr:col>
      <xdr:colOff>1311275</xdr:colOff>
      <xdr:row>19</xdr:row>
      <xdr:rowOff>575945</xdr:rowOff>
    </xdr:to>
    <xdr:pic>
      <xdr:nvPicPr>
        <xdr:cNvPr id="18" name="图片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51655" y="10285095"/>
          <a:ext cx="55753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703580</xdr:colOff>
      <xdr:row>20</xdr:row>
      <xdr:rowOff>22225</xdr:rowOff>
    </xdr:from>
    <xdr:to>
      <xdr:col>4</xdr:col>
      <xdr:colOff>1358900</xdr:colOff>
      <xdr:row>20</xdr:row>
      <xdr:rowOff>572770</xdr:rowOff>
    </xdr:to>
    <xdr:pic>
      <xdr:nvPicPr>
        <xdr:cNvPr id="19" name="图片 1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01490" y="10829925"/>
          <a:ext cx="65532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723900</xdr:colOff>
      <xdr:row>21</xdr:row>
      <xdr:rowOff>41275</xdr:rowOff>
    </xdr:from>
    <xdr:to>
      <xdr:col>4</xdr:col>
      <xdr:colOff>1457325</xdr:colOff>
      <xdr:row>21</xdr:row>
      <xdr:rowOff>631190</xdr:rowOff>
    </xdr:to>
    <xdr:pic>
      <xdr:nvPicPr>
        <xdr:cNvPr id="20" name="图片 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1810" y="11522075"/>
          <a:ext cx="733425" cy="589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774065</xdr:colOff>
      <xdr:row>22</xdr:row>
      <xdr:rowOff>22225</xdr:rowOff>
    </xdr:from>
    <xdr:to>
      <xdr:col>4</xdr:col>
      <xdr:colOff>1506220</xdr:colOff>
      <xdr:row>22</xdr:row>
      <xdr:rowOff>675640</xdr:rowOff>
    </xdr:to>
    <xdr:pic>
      <xdr:nvPicPr>
        <xdr:cNvPr id="21" name="图片 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71975" y="12188825"/>
          <a:ext cx="732155" cy="653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883920</xdr:colOff>
      <xdr:row>18</xdr:row>
      <xdr:rowOff>42545</xdr:rowOff>
    </xdr:from>
    <xdr:to>
      <xdr:col>4</xdr:col>
      <xdr:colOff>1482725</xdr:colOff>
      <xdr:row>18</xdr:row>
      <xdr:rowOff>537845</xdr:rowOff>
    </xdr:to>
    <xdr:pic>
      <xdr:nvPicPr>
        <xdr:cNvPr id="22" name="Picture 1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4481830" y="9694545"/>
          <a:ext cx="598805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843280</xdr:colOff>
      <xdr:row>23</xdr:row>
      <xdr:rowOff>93345</xdr:rowOff>
    </xdr:from>
    <xdr:to>
      <xdr:col>4</xdr:col>
      <xdr:colOff>1576070</xdr:colOff>
      <xdr:row>23</xdr:row>
      <xdr:rowOff>755015</xdr:rowOff>
    </xdr:to>
    <xdr:pic>
      <xdr:nvPicPr>
        <xdr:cNvPr id="23" name="图片 22" descr="2e836cecd4094c587c002eacf475b9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441190" y="12971145"/>
          <a:ext cx="732790" cy="661670"/>
        </a:xfrm>
        <a:prstGeom prst="rect">
          <a:avLst/>
        </a:prstGeom>
      </xdr:spPr>
    </xdr:pic>
    <xdr:clientData/>
  </xdr:twoCellAnchor>
  <xdr:twoCellAnchor editAs="oneCell">
    <xdr:from>
      <xdr:col>4</xdr:col>
      <xdr:colOff>600710</xdr:colOff>
      <xdr:row>24</xdr:row>
      <xdr:rowOff>41910</xdr:rowOff>
    </xdr:from>
    <xdr:to>
      <xdr:col>4</xdr:col>
      <xdr:colOff>1568450</xdr:colOff>
      <xdr:row>24</xdr:row>
      <xdr:rowOff>621665</xdr:rowOff>
    </xdr:to>
    <xdr:pic>
      <xdr:nvPicPr>
        <xdr:cNvPr id="24" name="Picture 1"/>
        <xdr:cNvPicPr>
          <a:picLocks noChangeAspect="1" noChangeArrowheads="1"/>
        </xdr:cNvPicPr>
      </xdr:nvPicPr>
      <xdr:blipFill>
        <a:blip r:embed="rId16" cstate="print"/>
        <a:srcRect t="26129" b="14817"/>
        <a:stretch>
          <a:fillRect/>
        </a:stretch>
      </xdr:blipFill>
      <xdr:spPr>
        <a:xfrm>
          <a:off x="4198620" y="13757910"/>
          <a:ext cx="967740" cy="579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838200</xdr:colOff>
      <xdr:row>25</xdr:row>
      <xdr:rowOff>100330</xdr:rowOff>
    </xdr:from>
    <xdr:to>
      <xdr:col>4</xdr:col>
      <xdr:colOff>1435100</xdr:colOff>
      <xdr:row>25</xdr:row>
      <xdr:rowOff>633730</xdr:rowOff>
    </xdr:to>
    <xdr:pic>
      <xdr:nvPicPr>
        <xdr:cNvPr id="25" name="Picture 5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4436110" y="14438630"/>
          <a:ext cx="5969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894715</xdr:colOff>
      <xdr:row>26</xdr:row>
      <xdr:rowOff>122555</xdr:rowOff>
    </xdr:from>
    <xdr:to>
      <xdr:col>4</xdr:col>
      <xdr:colOff>1397000</xdr:colOff>
      <xdr:row>26</xdr:row>
      <xdr:rowOff>738505</xdr:rowOff>
    </xdr:to>
    <xdr:pic>
      <xdr:nvPicPr>
        <xdr:cNvPr id="26" name="Picture 3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4492625" y="15184755"/>
          <a:ext cx="502285" cy="615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833755</xdr:colOff>
      <xdr:row>27</xdr:row>
      <xdr:rowOff>34925</xdr:rowOff>
    </xdr:from>
    <xdr:to>
      <xdr:col>4</xdr:col>
      <xdr:colOff>1444625</xdr:colOff>
      <xdr:row>27</xdr:row>
      <xdr:rowOff>660400</xdr:rowOff>
    </xdr:to>
    <xdr:pic>
      <xdr:nvPicPr>
        <xdr:cNvPr id="27" name="Picture 1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4431665" y="15948025"/>
          <a:ext cx="610870" cy="625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793750</xdr:colOff>
      <xdr:row>28</xdr:row>
      <xdr:rowOff>177800</xdr:rowOff>
    </xdr:from>
    <xdr:to>
      <xdr:col>4</xdr:col>
      <xdr:colOff>1616075</xdr:colOff>
      <xdr:row>28</xdr:row>
      <xdr:rowOff>696595</xdr:rowOff>
    </xdr:to>
    <xdr:pic>
      <xdr:nvPicPr>
        <xdr:cNvPr id="28" name="Picture 2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4391660" y="16814800"/>
          <a:ext cx="822325" cy="5187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1016635</xdr:colOff>
      <xdr:row>29</xdr:row>
      <xdr:rowOff>102235</xdr:rowOff>
    </xdr:from>
    <xdr:to>
      <xdr:col>4</xdr:col>
      <xdr:colOff>1430655</xdr:colOff>
      <xdr:row>29</xdr:row>
      <xdr:rowOff>661670</xdr:rowOff>
    </xdr:to>
    <xdr:pic>
      <xdr:nvPicPr>
        <xdr:cNvPr id="29" name="图片 28" descr="6609057291186897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4614545" y="17590135"/>
          <a:ext cx="414020" cy="559435"/>
        </a:xfrm>
        <a:prstGeom prst="rect">
          <a:avLst/>
        </a:prstGeom>
      </xdr:spPr>
    </xdr:pic>
    <xdr:clientData/>
  </xdr:twoCellAnchor>
  <xdr:twoCellAnchor>
    <xdr:from>
      <xdr:col>4</xdr:col>
      <xdr:colOff>681355</xdr:colOff>
      <xdr:row>30</xdr:row>
      <xdr:rowOff>102235</xdr:rowOff>
    </xdr:from>
    <xdr:to>
      <xdr:col>4</xdr:col>
      <xdr:colOff>1579880</xdr:colOff>
      <xdr:row>30</xdr:row>
      <xdr:rowOff>659765</xdr:rowOff>
    </xdr:to>
    <xdr:pic>
      <xdr:nvPicPr>
        <xdr:cNvPr id="30" name="图片 27" descr="HT10029YE HT10030YE"/>
        <xdr:cNvPicPr>
          <a:picLocks noChangeAspect="1"/>
        </xdr:cNvPicPr>
      </xdr:nvPicPr>
      <xdr:blipFill>
        <a:blip r:embed="rId22"/>
        <a:srcRect t="21858"/>
        <a:stretch>
          <a:fillRect/>
        </a:stretch>
      </xdr:blipFill>
      <xdr:spPr>
        <a:xfrm>
          <a:off x="4279265" y="18390235"/>
          <a:ext cx="898525" cy="469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986790</xdr:colOff>
      <xdr:row>31</xdr:row>
      <xdr:rowOff>37465</xdr:rowOff>
    </xdr:from>
    <xdr:to>
      <xdr:col>4</xdr:col>
      <xdr:colOff>1467485</xdr:colOff>
      <xdr:row>31</xdr:row>
      <xdr:rowOff>643255</xdr:rowOff>
    </xdr:to>
    <xdr:pic>
      <xdr:nvPicPr>
        <xdr:cNvPr id="31" name="图片 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584700" y="18896965"/>
          <a:ext cx="480695" cy="605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819150</xdr:colOff>
      <xdr:row>32</xdr:row>
      <xdr:rowOff>46990</xdr:rowOff>
    </xdr:from>
    <xdr:to>
      <xdr:col>4</xdr:col>
      <xdr:colOff>1371600</xdr:colOff>
      <xdr:row>32</xdr:row>
      <xdr:rowOff>469265</xdr:rowOff>
    </xdr:to>
    <xdr:pic>
      <xdr:nvPicPr>
        <xdr:cNvPr id="32" name="图片 1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417060" y="19681190"/>
          <a:ext cx="552450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702945</xdr:colOff>
      <xdr:row>33</xdr:row>
      <xdr:rowOff>86360</xdr:rowOff>
    </xdr:from>
    <xdr:to>
      <xdr:col>4</xdr:col>
      <xdr:colOff>1322705</xdr:colOff>
      <xdr:row>33</xdr:row>
      <xdr:rowOff>469265</xdr:rowOff>
    </xdr:to>
    <xdr:pic>
      <xdr:nvPicPr>
        <xdr:cNvPr id="33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300855" y="20190460"/>
          <a:ext cx="619760" cy="38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891540</xdr:colOff>
      <xdr:row>34</xdr:row>
      <xdr:rowOff>119380</xdr:rowOff>
    </xdr:from>
    <xdr:to>
      <xdr:col>4</xdr:col>
      <xdr:colOff>1515110</xdr:colOff>
      <xdr:row>34</xdr:row>
      <xdr:rowOff>746125</xdr:rowOff>
    </xdr:to>
    <xdr:pic>
      <xdr:nvPicPr>
        <xdr:cNvPr id="34" name="图片 55" descr="C:/Users/刘巧珍/AppData/Local/Temp/picturecompress_20210720111004/output_939.jpgoutput_93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489450" y="20731480"/>
          <a:ext cx="62357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945515</xdr:colOff>
      <xdr:row>35</xdr:row>
      <xdr:rowOff>14605</xdr:rowOff>
    </xdr:from>
    <xdr:to>
      <xdr:col>4</xdr:col>
      <xdr:colOff>1572895</xdr:colOff>
      <xdr:row>35</xdr:row>
      <xdr:rowOff>444500</xdr:rowOff>
    </xdr:to>
    <xdr:pic>
      <xdr:nvPicPr>
        <xdr:cNvPr id="35" name="图片 11" descr="HT13238HW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543425" y="21477605"/>
          <a:ext cx="62738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793115</xdr:colOff>
      <xdr:row>36</xdr:row>
      <xdr:rowOff>76835</xdr:rowOff>
    </xdr:from>
    <xdr:to>
      <xdr:col>4</xdr:col>
      <xdr:colOff>1413510</xdr:colOff>
      <xdr:row>36</xdr:row>
      <xdr:rowOff>564515</xdr:rowOff>
    </xdr:to>
    <xdr:pic>
      <xdr:nvPicPr>
        <xdr:cNvPr id="36" name="图片 13" descr="HT10756HW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91025" y="22035135"/>
          <a:ext cx="620395" cy="487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749935</xdr:colOff>
      <xdr:row>37</xdr:row>
      <xdr:rowOff>38735</xdr:rowOff>
    </xdr:from>
    <xdr:to>
      <xdr:col>4</xdr:col>
      <xdr:colOff>1428750</xdr:colOff>
      <xdr:row>37</xdr:row>
      <xdr:rowOff>407035</xdr:rowOff>
    </xdr:to>
    <xdr:pic>
      <xdr:nvPicPr>
        <xdr:cNvPr id="37" name="图片 2" descr="1b3bd068-63dc-4caa-b497-2f0416a03a03"/>
        <xdr:cNvPicPr>
          <a:picLocks noChangeAspect="1"/>
        </xdr:cNvPicPr>
      </xdr:nvPicPr>
      <xdr:blipFill>
        <a:blip r:embed="rId29"/>
        <a:srcRect l="10941" t="37373" r="5304" b="24458"/>
        <a:stretch>
          <a:fillRect/>
        </a:stretch>
      </xdr:blipFill>
      <xdr:spPr>
        <a:xfrm>
          <a:off x="4347845" y="22581235"/>
          <a:ext cx="678815" cy="368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710565</xdr:colOff>
      <xdr:row>38</xdr:row>
      <xdr:rowOff>34290</xdr:rowOff>
    </xdr:from>
    <xdr:to>
      <xdr:col>4</xdr:col>
      <xdr:colOff>1376045</xdr:colOff>
      <xdr:row>38</xdr:row>
      <xdr:rowOff>485775</xdr:rowOff>
    </xdr:to>
    <xdr:pic>
      <xdr:nvPicPr>
        <xdr:cNvPr id="38" name="图片 19" descr="HC12680JS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308475" y="23059390"/>
          <a:ext cx="665480" cy="422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775335</xdr:colOff>
      <xdr:row>39</xdr:row>
      <xdr:rowOff>87630</xdr:rowOff>
    </xdr:from>
    <xdr:to>
      <xdr:col>4</xdr:col>
      <xdr:colOff>1288415</xdr:colOff>
      <xdr:row>39</xdr:row>
      <xdr:rowOff>483235</xdr:rowOff>
    </xdr:to>
    <xdr:pic>
      <xdr:nvPicPr>
        <xdr:cNvPr id="39" name="图片 57" descr="YJ12005ZEYJ12006Z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373245" y="23569930"/>
          <a:ext cx="513080" cy="395605"/>
        </a:xfrm>
        <a:prstGeom prst="rect">
          <a:avLst/>
        </a:prstGeom>
        <a:noFill/>
        <a:ln w="9525">
          <a:noFill/>
        </a:ln>
      </xdr:spPr>
    </xdr:pic>
    <xdr:clientData fPrintsWithSheet="0"/>
  </xdr:twoCellAnchor>
  <xdr:twoCellAnchor>
    <xdr:from>
      <xdr:col>4</xdr:col>
      <xdr:colOff>788035</xdr:colOff>
      <xdr:row>40</xdr:row>
      <xdr:rowOff>55880</xdr:rowOff>
    </xdr:from>
    <xdr:to>
      <xdr:col>4</xdr:col>
      <xdr:colOff>1276350</xdr:colOff>
      <xdr:row>40</xdr:row>
      <xdr:rowOff>431800</xdr:rowOff>
    </xdr:to>
    <xdr:pic>
      <xdr:nvPicPr>
        <xdr:cNvPr id="40" name="图片 57" descr="YJ12005ZEYJ12006Z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385945" y="24109680"/>
          <a:ext cx="488315" cy="375920"/>
        </a:xfrm>
        <a:prstGeom prst="rect">
          <a:avLst/>
        </a:prstGeom>
        <a:noFill/>
        <a:ln w="9525">
          <a:noFill/>
        </a:ln>
      </xdr:spPr>
    </xdr:pic>
    <xdr:clientData fPrintsWithSheet="0"/>
  </xdr:twoCellAnchor>
  <xdr:twoCellAnchor>
    <xdr:from>
      <xdr:col>4</xdr:col>
      <xdr:colOff>768350</xdr:colOff>
      <xdr:row>41</xdr:row>
      <xdr:rowOff>60325</xdr:rowOff>
    </xdr:from>
    <xdr:to>
      <xdr:col>4</xdr:col>
      <xdr:colOff>1466850</xdr:colOff>
      <xdr:row>41</xdr:row>
      <xdr:rowOff>594995</xdr:rowOff>
    </xdr:to>
    <xdr:pic>
      <xdr:nvPicPr>
        <xdr:cNvPr id="41" name="图片 1" descr="HT10089FM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366260" y="24647525"/>
          <a:ext cx="698500" cy="534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709930</xdr:colOff>
      <xdr:row>42</xdr:row>
      <xdr:rowOff>59055</xdr:rowOff>
    </xdr:from>
    <xdr:to>
      <xdr:col>4</xdr:col>
      <xdr:colOff>1080770</xdr:colOff>
      <xdr:row>42</xdr:row>
      <xdr:rowOff>433705</xdr:rowOff>
    </xdr:to>
    <xdr:pic>
      <xdr:nvPicPr>
        <xdr:cNvPr id="42" name="图片 66" descr="C:/Users/刘巧珍/AppData/Local/Temp/picturecompress_20210720111004/output_1059.jpgoutput_105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307840" y="25243155"/>
          <a:ext cx="370840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673100</xdr:colOff>
      <xdr:row>43</xdr:row>
      <xdr:rowOff>24765</xdr:rowOff>
    </xdr:from>
    <xdr:to>
      <xdr:col>4</xdr:col>
      <xdr:colOff>1160145</xdr:colOff>
      <xdr:row>43</xdr:row>
      <xdr:rowOff>510540</xdr:rowOff>
    </xdr:to>
    <xdr:pic>
      <xdr:nvPicPr>
        <xdr:cNvPr id="43" name="图片 42" descr="C:/Users/刘巧珍/AppData/Local/Temp/picturecompress_20210720111004/output_1067.jpgoutput_106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71010" y="25716865"/>
          <a:ext cx="48704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636270</xdr:colOff>
      <xdr:row>43</xdr:row>
      <xdr:rowOff>590550</xdr:rowOff>
    </xdr:from>
    <xdr:to>
      <xdr:col>4</xdr:col>
      <xdr:colOff>1170305</xdr:colOff>
      <xdr:row>44</xdr:row>
      <xdr:rowOff>528320</xdr:rowOff>
    </xdr:to>
    <xdr:pic>
      <xdr:nvPicPr>
        <xdr:cNvPr id="44" name="图片 43" descr="C:/Users/刘巧珍/AppData/Local/Temp/picturecompress_20210720111004/output_1068.jpgoutput_106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234180" y="26282650"/>
          <a:ext cx="534035" cy="534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657860</xdr:colOff>
      <xdr:row>48</xdr:row>
      <xdr:rowOff>85090</xdr:rowOff>
    </xdr:from>
    <xdr:to>
      <xdr:col>4</xdr:col>
      <xdr:colOff>1242060</xdr:colOff>
      <xdr:row>48</xdr:row>
      <xdr:rowOff>998220</xdr:rowOff>
    </xdr:to>
    <xdr:pic>
      <xdr:nvPicPr>
        <xdr:cNvPr id="45" name="图片 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55770" y="29498290"/>
          <a:ext cx="584200" cy="913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698500</xdr:colOff>
      <xdr:row>46</xdr:row>
      <xdr:rowOff>120650</xdr:rowOff>
    </xdr:from>
    <xdr:to>
      <xdr:col>4</xdr:col>
      <xdr:colOff>1161415</xdr:colOff>
      <xdr:row>46</xdr:row>
      <xdr:rowOff>699135</xdr:rowOff>
    </xdr:to>
    <xdr:pic>
      <xdr:nvPicPr>
        <xdr:cNvPr id="46" name="图片 45" descr="d13fde1be3e5e24c951df152af4b62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296410" y="27832050"/>
          <a:ext cx="462915" cy="578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429895</xdr:colOff>
      <xdr:row>47</xdr:row>
      <xdr:rowOff>85725</xdr:rowOff>
    </xdr:from>
    <xdr:to>
      <xdr:col>4</xdr:col>
      <xdr:colOff>1478915</xdr:colOff>
      <xdr:row>47</xdr:row>
      <xdr:rowOff>732155</xdr:rowOff>
    </xdr:to>
    <xdr:pic>
      <xdr:nvPicPr>
        <xdr:cNvPr id="47" name="图片 46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027805" y="28648025"/>
          <a:ext cx="1049020" cy="64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632460</xdr:colOff>
      <xdr:row>45</xdr:row>
      <xdr:rowOff>106680</xdr:rowOff>
    </xdr:from>
    <xdr:to>
      <xdr:col>4</xdr:col>
      <xdr:colOff>1273810</xdr:colOff>
      <xdr:row>45</xdr:row>
      <xdr:rowOff>753110</xdr:rowOff>
    </xdr:to>
    <xdr:pic>
      <xdr:nvPicPr>
        <xdr:cNvPr id="48" name="图片 6" descr="816c446cdbc66d52267c5a1852b64e4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30370" y="26967180"/>
          <a:ext cx="641350" cy="64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114300</xdr:colOff>
      <xdr:row>67</xdr:row>
      <xdr:rowOff>40640</xdr:rowOff>
    </xdr:from>
    <xdr:to>
      <xdr:col>4</xdr:col>
      <xdr:colOff>1668780</xdr:colOff>
      <xdr:row>67</xdr:row>
      <xdr:rowOff>1183005</xdr:rowOff>
    </xdr:to>
    <xdr:pic>
      <xdr:nvPicPr>
        <xdr:cNvPr id="50" name="图片 17" descr="a65cfc1788600dd19740a879a6269af"/>
        <xdr:cNvPicPr/>
      </xdr:nvPicPr>
      <xdr:blipFill>
        <a:blip r:embed="rId40"/>
        <a:srcRect/>
        <a:stretch>
          <a:fillRect/>
        </a:stretch>
      </xdr:blipFill>
      <xdr:spPr>
        <a:xfrm>
          <a:off x="3712210" y="40349170"/>
          <a:ext cx="1554480" cy="11423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228600</xdr:colOff>
      <xdr:row>68</xdr:row>
      <xdr:rowOff>9525</xdr:rowOff>
    </xdr:from>
    <xdr:to>
      <xdr:col>4</xdr:col>
      <xdr:colOff>790575</xdr:colOff>
      <xdr:row>68</xdr:row>
      <xdr:rowOff>929640</xdr:rowOff>
    </xdr:to>
    <xdr:pic>
      <xdr:nvPicPr>
        <xdr:cNvPr id="52" name="图片 20" descr="e1245b3bdb0027a576fa524bb2ec6a7"/>
        <xdr:cNvPicPr/>
      </xdr:nvPicPr>
      <xdr:blipFill>
        <a:blip r:embed="rId41"/>
        <a:srcRect/>
        <a:stretch>
          <a:fillRect/>
        </a:stretch>
      </xdr:blipFill>
      <xdr:spPr>
        <a:xfrm flipH="1">
          <a:off x="3826510" y="41537255"/>
          <a:ext cx="561975" cy="9201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942975</xdr:colOff>
      <xdr:row>68</xdr:row>
      <xdr:rowOff>180975</xdr:rowOff>
    </xdr:from>
    <xdr:to>
      <xdr:col>4</xdr:col>
      <xdr:colOff>1467485</xdr:colOff>
      <xdr:row>68</xdr:row>
      <xdr:rowOff>698500</xdr:rowOff>
    </xdr:to>
    <xdr:pic>
      <xdr:nvPicPr>
        <xdr:cNvPr id="53" name="图片 38" descr="F:\李荣罩\8月\广西北海冠岭\图片2.jpg图片2"/>
        <xdr:cNvPicPr/>
      </xdr:nvPicPr>
      <xdr:blipFill>
        <a:blip r:embed="rId42"/>
        <a:srcRect/>
        <a:stretch>
          <a:fillRect/>
        </a:stretch>
      </xdr:blipFill>
      <xdr:spPr>
        <a:xfrm>
          <a:off x="4540885" y="41708705"/>
          <a:ext cx="524510" cy="517525"/>
        </a:xfrm>
        <a:prstGeom prst="ellipse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77"/>
  <sheetViews>
    <sheetView tabSelected="1" workbookViewId="0">
      <pane xSplit="2" ySplit="3" topLeftCell="C4" activePane="bottomRight" state="frozen"/>
      <selection/>
      <selection pane="topRight"/>
      <selection pane="bottomLeft"/>
      <selection pane="bottomRight" activeCell="O66" sqref="O66"/>
    </sheetView>
  </sheetViews>
  <sheetFormatPr defaultColWidth="9" defaultRowHeight="14.25"/>
  <cols>
    <col min="1" max="1" width="6.625" style="3" customWidth="1"/>
    <col min="2" max="2" width="10.4666666666667" style="4" customWidth="1"/>
    <col min="3" max="3" width="16.625" style="5" customWidth="1"/>
    <col min="4" max="4" width="13.5" style="6" customWidth="1"/>
    <col min="5" max="5" width="23.625" style="7" customWidth="1"/>
    <col min="6" max="6" width="5.625" style="7" customWidth="1"/>
    <col min="7" max="7" width="6.625" style="7" customWidth="1"/>
    <col min="8" max="8" width="16.375" style="8" customWidth="1"/>
    <col min="9" max="9" width="8.625" style="7" customWidth="1"/>
    <col min="10" max="10" width="10.625" style="9" customWidth="1"/>
    <col min="11" max="16384" width="9" style="1"/>
  </cols>
  <sheetData>
    <row r="1" ht="34" customHeight="1" spans="1:10">
      <c r="A1" s="10" t="s">
        <v>0</v>
      </c>
      <c r="B1" s="10"/>
      <c r="C1" s="11"/>
      <c r="D1" s="10"/>
      <c r="E1" s="10"/>
      <c r="F1" s="10"/>
      <c r="G1" s="10"/>
      <c r="H1" s="12"/>
      <c r="I1" s="10"/>
      <c r="J1" s="10"/>
    </row>
    <row r="2" customFormat="1" ht="21" customHeight="1" spans="1:10">
      <c r="A2" s="13" t="s">
        <v>1</v>
      </c>
      <c r="B2" s="14"/>
      <c r="C2" s="15"/>
      <c r="D2" s="14"/>
      <c r="E2" s="14"/>
      <c r="F2" s="14"/>
      <c r="G2" s="14"/>
      <c r="H2" s="14"/>
      <c r="I2" s="14"/>
      <c r="J2" s="52"/>
    </row>
    <row r="3" s="1" customFormat="1" ht="17" customHeight="1" spans="1:10">
      <c r="A3" s="16" t="s">
        <v>2</v>
      </c>
      <c r="B3" s="17" t="s">
        <v>3</v>
      </c>
      <c r="C3" s="18" t="s">
        <v>4</v>
      </c>
      <c r="D3" s="17" t="s">
        <v>5</v>
      </c>
      <c r="E3" s="17" t="s">
        <v>6</v>
      </c>
      <c r="F3" s="17" t="s">
        <v>7</v>
      </c>
      <c r="G3" s="17" t="s">
        <v>8</v>
      </c>
      <c r="H3" s="19" t="s">
        <v>9</v>
      </c>
      <c r="I3" s="17" t="s">
        <v>10</v>
      </c>
      <c r="J3" s="16" t="s">
        <v>11</v>
      </c>
    </row>
    <row r="4" ht="45" customHeight="1" spans="1:10">
      <c r="A4" s="20">
        <f ca="1">SUM(OFFSET(A4,-1,),1)</f>
        <v>1</v>
      </c>
      <c r="B4" s="21" t="s">
        <v>12</v>
      </c>
      <c r="C4" s="22" t="s">
        <v>13</v>
      </c>
      <c r="D4" s="23" t="s">
        <v>14</v>
      </c>
      <c r="E4" s="24"/>
      <c r="F4" s="25">
        <v>3</v>
      </c>
      <c r="G4" s="21" t="s">
        <v>15</v>
      </c>
      <c r="H4" s="26"/>
      <c r="I4" s="26">
        <f>H4*F4</f>
        <v>0</v>
      </c>
      <c r="J4" s="45"/>
    </row>
    <row r="5" ht="52" customHeight="1" spans="1:11">
      <c r="A5" s="20">
        <f ca="1" t="shared" ref="A5:A36" si="0">SUM(OFFSET(A5,-1,),1)</f>
        <v>2</v>
      </c>
      <c r="B5" s="21" t="s">
        <v>12</v>
      </c>
      <c r="C5" s="22" t="s">
        <v>13</v>
      </c>
      <c r="D5" s="21" t="s">
        <v>16</v>
      </c>
      <c r="E5" s="27"/>
      <c r="F5" s="25">
        <v>10</v>
      </c>
      <c r="G5" s="25" t="s">
        <v>17</v>
      </c>
      <c r="H5" s="28"/>
      <c r="I5" s="26">
        <f t="shared" ref="I5:I36" si="1">H5*F5</f>
        <v>0</v>
      </c>
      <c r="J5" s="48"/>
      <c r="K5" s="53"/>
    </row>
    <row r="6" ht="37" customHeight="1" spans="1:10">
      <c r="A6" s="20">
        <f ca="1" t="shared" si="0"/>
        <v>3</v>
      </c>
      <c r="B6" s="21" t="s">
        <v>12</v>
      </c>
      <c r="C6" s="22" t="s">
        <v>13</v>
      </c>
      <c r="D6" s="23" t="s">
        <v>14</v>
      </c>
      <c r="E6" s="24"/>
      <c r="F6" s="25">
        <v>5</v>
      </c>
      <c r="G6" s="21" t="s">
        <v>15</v>
      </c>
      <c r="H6" s="26"/>
      <c r="I6" s="26">
        <f t="shared" si="1"/>
        <v>0</v>
      </c>
      <c r="J6" s="45"/>
    </row>
    <row r="7" ht="42" customHeight="1" spans="1:11">
      <c r="A7" s="20">
        <f ca="1" t="shared" si="0"/>
        <v>4</v>
      </c>
      <c r="B7" s="21" t="s">
        <v>12</v>
      </c>
      <c r="C7" s="29" t="s">
        <v>18</v>
      </c>
      <c r="D7" s="30" t="s">
        <v>19</v>
      </c>
      <c r="E7" s="31"/>
      <c r="F7" s="32">
        <v>1</v>
      </c>
      <c r="G7" s="32" t="s">
        <v>15</v>
      </c>
      <c r="H7" s="33"/>
      <c r="I7" s="26">
        <f t="shared" si="1"/>
        <v>0</v>
      </c>
      <c r="J7" s="48"/>
      <c r="K7" s="53"/>
    </row>
    <row r="8" ht="41" customHeight="1" spans="1:10">
      <c r="A8" s="20">
        <f ca="1" t="shared" si="0"/>
        <v>5</v>
      </c>
      <c r="B8" s="21" t="s">
        <v>12</v>
      </c>
      <c r="C8" s="22" t="s">
        <v>13</v>
      </c>
      <c r="D8" s="23" t="s">
        <v>14</v>
      </c>
      <c r="E8" s="24"/>
      <c r="F8" s="25">
        <v>6</v>
      </c>
      <c r="G8" s="21" t="s">
        <v>15</v>
      </c>
      <c r="H8" s="26"/>
      <c r="I8" s="26">
        <f t="shared" si="1"/>
        <v>0</v>
      </c>
      <c r="J8" s="45"/>
    </row>
    <row r="9" ht="50" customHeight="1" spans="1:11">
      <c r="A9" s="20">
        <f ca="1" t="shared" si="0"/>
        <v>6</v>
      </c>
      <c r="B9" s="21" t="s">
        <v>12</v>
      </c>
      <c r="C9" s="29" t="s">
        <v>18</v>
      </c>
      <c r="D9" s="30" t="s">
        <v>19</v>
      </c>
      <c r="E9" s="31"/>
      <c r="F9" s="32">
        <v>4</v>
      </c>
      <c r="G9" s="32" t="s">
        <v>15</v>
      </c>
      <c r="H9" s="33"/>
      <c r="I9" s="26">
        <f t="shared" si="1"/>
        <v>0</v>
      </c>
      <c r="J9" s="54"/>
      <c r="K9" s="53"/>
    </row>
    <row r="10" s="2" customFormat="1" ht="58" customHeight="1" spans="1:11">
      <c r="A10" s="20">
        <f ca="1" t="shared" si="0"/>
        <v>7</v>
      </c>
      <c r="B10" s="21" t="s">
        <v>20</v>
      </c>
      <c r="C10" s="29" t="s">
        <v>21</v>
      </c>
      <c r="D10" s="21" t="s">
        <v>22</v>
      </c>
      <c r="E10" s="34"/>
      <c r="F10" s="25">
        <v>2</v>
      </c>
      <c r="G10" s="25" t="s">
        <v>17</v>
      </c>
      <c r="H10" s="28"/>
      <c r="I10" s="26">
        <f t="shared" si="1"/>
        <v>0</v>
      </c>
      <c r="J10" s="54" t="s">
        <v>23</v>
      </c>
      <c r="K10" s="55"/>
    </row>
    <row r="11" s="2" customFormat="1" ht="40" customHeight="1" spans="1:11">
      <c r="A11" s="20">
        <f ca="1" t="shared" si="0"/>
        <v>8</v>
      </c>
      <c r="B11" s="21" t="s">
        <v>12</v>
      </c>
      <c r="C11" s="29" t="s">
        <v>24</v>
      </c>
      <c r="D11" s="30" t="s">
        <v>19</v>
      </c>
      <c r="E11" s="31"/>
      <c r="F11" s="32">
        <v>4</v>
      </c>
      <c r="G11" s="32" t="s">
        <v>15</v>
      </c>
      <c r="H11" s="33"/>
      <c r="I11" s="26">
        <f t="shared" si="1"/>
        <v>0</v>
      </c>
      <c r="J11" s="54"/>
      <c r="K11" s="55"/>
    </row>
    <row r="12" s="1" customFormat="1" ht="48" customHeight="1" spans="1:11">
      <c r="A12" s="20">
        <f ca="1" t="shared" si="0"/>
        <v>9</v>
      </c>
      <c r="B12" s="21" t="s">
        <v>12</v>
      </c>
      <c r="C12" s="22" t="s">
        <v>13</v>
      </c>
      <c r="D12" s="21" t="s">
        <v>16</v>
      </c>
      <c r="E12" s="27"/>
      <c r="F12" s="25">
        <v>4</v>
      </c>
      <c r="G12" s="25" t="s">
        <v>17</v>
      </c>
      <c r="H12" s="28"/>
      <c r="I12" s="26">
        <f t="shared" si="1"/>
        <v>0</v>
      </c>
      <c r="J12" s="48"/>
      <c r="K12" s="56"/>
    </row>
    <row r="13" s="1" customFormat="1" ht="48" customHeight="1" spans="1:11">
      <c r="A13" s="20">
        <f ca="1" t="shared" si="0"/>
        <v>10</v>
      </c>
      <c r="B13" s="21" t="s">
        <v>12</v>
      </c>
      <c r="C13" s="22" t="s">
        <v>13</v>
      </c>
      <c r="D13" s="23" t="s">
        <v>14</v>
      </c>
      <c r="E13" s="24"/>
      <c r="F13" s="25">
        <v>2</v>
      </c>
      <c r="G13" s="21" t="s">
        <v>15</v>
      </c>
      <c r="H13" s="26"/>
      <c r="I13" s="26">
        <f t="shared" si="1"/>
        <v>0</v>
      </c>
      <c r="J13" s="48"/>
      <c r="K13" s="57"/>
    </row>
    <row r="14" s="1" customFormat="1" ht="48" customHeight="1" spans="1:11">
      <c r="A14" s="20">
        <f ca="1" t="shared" si="0"/>
        <v>11</v>
      </c>
      <c r="B14" s="21" t="s">
        <v>12</v>
      </c>
      <c r="C14" s="22" t="s">
        <v>13</v>
      </c>
      <c r="D14" s="21" t="s">
        <v>16</v>
      </c>
      <c r="E14" s="27"/>
      <c r="F14" s="25">
        <v>3</v>
      </c>
      <c r="G14" s="25" t="s">
        <v>17</v>
      </c>
      <c r="H14" s="28"/>
      <c r="I14" s="26">
        <f t="shared" si="1"/>
        <v>0</v>
      </c>
      <c r="J14" s="48"/>
      <c r="K14" s="57"/>
    </row>
    <row r="15" s="1" customFormat="1" ht="48" customHeight="1" spans="1:11">
      <c r="A15" s="20">
        <f ca="1" t="shared" si="0"/>
        <v>12</v>
      </c>
      <c r="B15" s="30" t="s">
        <v>20</v>
      </c>
      <c r="C15" s="29" t="s">
        <v>25</v>
      </c>
      <c r="D15" s="35" t="s">
        <v>26</v>
      </c>
      <c r="E15" s="31"/>
      <c r="F15" s="32">
        <v>1</v>
      </c>
      <c r="G15" s="32" t="s">
        <v>15</v>
      </c>
      <c r="H15" s="33"/>
      <c r="I15" s="26">
        <f t="shared" si="1"/>
        <v>0</v>
      </c>
      <c r="J15" s="48"/>
      <c r="K15" s="57"/>
    </row>
    <row r="16" s="1" customFormat="1" ht="48" customHeight="1" spans="1:11">
      <c r="A16" s="20">
        <f ca="1" t="shared" si="0"/>
        <v>13</v>
      </c>
      <c r="B16" s="30" t="s">
        <v>20</v>
      </c>
      <c r="C16" s="29" t="s">
        <v>25</v>
      </c>
      <c r="D16" s="36" t="s">
        <v>27</v>
      </c>
      <c r="E16" s="30"/>
      <c r="F16" s="32">
        <v>1</v>
      </c>
      <c r="G16" s="32" t="s">
        <v>17</v>
      </c>
      <c r="H16" s="33"/>
      <c r="I16" s="26">
        <f t="shared" si="1"/>
        <v>0</v>
      </c>
      <c r="J16" s="48"/>
      <c r="K16" s="57"/>
    </row>
    <row r="17" s="1" customFormat="1" ht="45" customHeight="1" spans="1:11">
      <c r="A17" s="20">
        <f ca="1" t="shared" si="0"/>
        <v>14</v>
      </c>
      <c r="B17" s="30" t="s">
        <v>20</v>
      </c>
      <c r="C17" s="29" t="s">
        <v>25</v>
      </c>
      <c r="D17" s="36" t="s">
        <v>28</v>
      </c>
      <c r="E17" s="31"/>
      <c r="F17" s="32">
        <v>1</v>
      </c>
      <c r="G17" s="32" t="s">
        <v>15</v>
      </c>
      <c r="H17" s="33"/>
      <c r="I17" s="26">
        <f t="shared" si="1"/>
        <v>0</v>
      </c>
      <c r="J17" s="48"/>
      <c r="K17" s="57"/>
    </row>
    <row r="18" s="1" customFormat="1" ht="38" customHeight="1" spans="1:11">
      <c r="A18" s="20">
        <f ca="1" t="shared" si="0"/>
        <v>15</v>
      </c>
      <c r="B18" s="30" t="s">
        <v>20</v>
      </c>
      <c r="C18" s="29" t="s">
        <v>25</v>
      </c>
      <c r="D18" s="36" t="s">
        <v>29</v>
      </c>
      <c r="E18" s="30"/>
      <c r="F18" s="32">
        <v>2</v>
      </c>
      <c r="G18" s="32" t="s">
        <v>15</v>
      </c>
      <c r="H18" s="33"/>
      <c r="I18" s="26">
        <f t="shared" si="1"/>
        <v>0</v>
      </c>
      <c r="J18" s="48"/>
      <c r="K18" s="57"/>
    </row>
    <row r="19" s="1" customFormat="1" ht="45" customHeight="1" spans="1:11">
      <c r="A19" s="20">
        <f ca="1" t="shared" si="0"/>
        <v>16</v>
      </c>
      <c r="B19" s="30" t="s">
        <v>20</v>
      </c>
      <c r="C19" s="29" t="s">
        <v>21</v>
      </c>
      <c r="D19" s="36" t="s">
        <v>30</v>
      </c>
      <c r="E19" s="30"/>
      <c r="F19" s="32">
        <v>1</v>
      </c>
      <c r="G19" s="32" t="s">
        <v>17</v>
      </c>
      <c r="H19" s="33"/>
      <c r="I19" s="26">
        <f t="shared" si="1"/>
        <v>0</v>
      </c>
      <c r="J19" s="48"/>
      <c r="K19" s="57"/>
    </row>
    <row r="20" s="1" customFormat="1" ht="46" customHeight="1" spans="1:11">
      <c r="A20" s="20">
        <f ca="1" t="shared" si="0"/>
        <v>17</v>
      </c>
      <c r="B20" s="30" t="s">
        <v>20</v>
      </c>
      <c r="C20" s="29" t="s">
        <v>25</v>
      </c>
      <c r="D20" s="36" t="s">
        <v>31</v>
      </c>
      <c r="E20" s="30"/>
      <c r="F20" s="32">
        <v>1</v>
      </c>
      <c r="G20" s="32" t="s">
        <v>15</v>
      </c>
      <c r="H20" s="33"/>
      <c r="I20" s="26">
        <f t="shared" si="1"/>
        <v>0</v>
      </c>
      <c r="J20" s="48"/>
      <c r="K20" s="57"/>
    </row>
    <row r="21" s="1" customFormat="1" ht="53" customHeight="1" spans="1:11">
      <c r="A21" s="20">
        <f ca="1" t="shared" si="0"/>
        <v>18</v>
      </c>
      <c r="B21" s="30" t="s">
        <v>20</v>
      </c>
      <c r="C21" s="29" t="s">
        <v>21</v>
      </c>
      <c r="D21" s="36" t="s">
        <v>32</v>
      </c>
      <c r="E21" s="30"/>
      <c r="F21" s="32">
        <v>1</v>
      </c>
      <c r="G21" s="32" t="s">
        <v>15</v>
      </c>
      <c r="H21" s="33"/>
      <c r="I21" s="26">
        <f t="shared" si="1"/>
        <v>0</v>
      </c>
      <c r="J21" s="48"/>
      <c r="K21" s="57"/>
    </row>
    <row r="22" s="1" customFormat="1" ht="54" customHeight="1" spans="1:11">
      <c r="A22" s="20">
        <f ca="1" t="shared" si="0"/>
        <v>19</v>
      </c>
      <c r="B22" s="30" t="s">
        <v>20</v>
      </c>
      <c r="C22" s="29" t="s">
        <v>33</v>
      </c>
      <c r="D22" s="36" t="s">
        <v>34</v>
      </c>
      <c r="E22" s="30"/>
      <c r="F22" s="32">
        <v>18</v>
      </c>
      <c r="G22" s="32" t="s">
        <v>17</v>
      </c>
      <c r="H22" s="33"/>
      <c r="I22" s="26">
        <f t="shared" si="1"/>
        <v>0</v>
      </c>
      <c r="J22" s="48"/>
      <c r="K22" s="57"/>
    </row>
    <row r="23" s="1" customFormat="1" ht="56" customHeight="1" spans="1:11">
      <c r="A23" s="20">
        <f ca="1" t="shared" si="0"/>
        <v>20</v>
      </c>
      <c r="B23" s="30" t="s">
        <v>20</v>
      </c>
      <c r="C23" s="29" t="s">
        <v>33</v>
      </c>
      <c r="D23" s="36" t="s">
        <v>35</v>
      </c>
      <c r="E23" s="30"/>
      <c r="F23" s="32">
        <v>1</v>
      </c>
      <c r="G23" s="32" t="s">
        <v>17</v>
      </c>
      <c r="H23" s="33"/>
      <c r="I23" s="26">
        <f t="shared" si="1"/>
        <v>0</v>
      </c>
      <c r="J23" s="48"/>
      <c r="K23" s="57"/>
    </row>
    <row r="24" s="1" customFormat="1" ht="66" customHeight="1" spans="1:11">
      <c r="A24" s="20">
        <f ca="1" t="shared" si="0"/>
        <v>21</v>
      </c>
      <c r="B24" s="37" t="s">
        <v>36</v>
      </c>
      <c r="C24" s="29" t="s">
        <v>21</v>
      </c>
      <c r="D24" s="36" t="s">
        <v>37</v>
      </c>
      <c r="E24" s="38"/>
      <c r="F24" s="30">
        <v>1</v>
      </c>
      <c r="G24" s="30" t="s">
        <v>17</v>
      </c>
      <c r="H24" s="39"/>
      <c r="I24" s="26">
        <f t="shared" si="1"/>
        <v>0</v>
      </c>
      <c r="J24" s="48"/>
      <c r="K24" s="57"/>
    </row>
    <row r="25" s="1" customFormat="1" ht="49" customHeight="1" spans="1:11">
      <c r="A25" s="20">
        <f ca="1" t="shared" si="0"/>
        <v>22</v>
      </c>
      <c r="B25" s="37" t="s">
        <v>38</v>
      </c>
      <c r="C25" s="29" t="s">
        <v>25</v>
      </c>
      <c r="D25" s="36" t="s">
        <v>39</v>
      </c>
      <c r="E25" s="38"/>
      <c r="F25" s="30">
        <v>1</v>
      </c>
      <c r="G25" s="30" t="s">
        <v>15</v>
      </c>
      <c r="H25" s="39"/>
      <c r="I25" s="26">
        <f t="shared" si="1"/>
        <v>0</v>
      </c>
      <c r="J25" s="48"/>
      <c r="K25" s="57"/>
    </row>
    <row r="26" s="1" customFormat="1" ht="57" customHeight="1" spans="1:11">
      <c r="A26" s="20">
        <f ca="1" t="shared" si="0"/>
        <v>23</v>
      </c>
      <c r="B26" s="37" t="s">
        <v>38</v>
      </c>
      <c r="C26" s="29" t="s">
        <v>25</v>
      </c>
      <c r="D26" s="36" t="s">
        <v>40</v>
      </c>
      <c r="E26" s="30"/>
      <c r="F26" s="30">
        <v>1</v>
      </c>
      <c r="G26" s="30" t="s">
        <v>15</v>
      </c>
      <c r="H26" s="39"/>
      <c r="I26" s="26">
        <f t="shared" si="1"/>
        <v>0</v>
      </c>
      <c r="J26" s="48"/>
      <c r="K26" s="57"/>
    </row>
    <row r="27" s="1" customFormat="1" ht="67" customHeight="1" spans="1:11">
      <c r="A27" s="20">
        <f ca="1" t="shared" si="0"/>
        <v>24</v>
      </c>
      <c r="B27" s="37" t="s">
        <v>38</v>
      </c>
      <c r="C27" s="29" t="s">
        <v>41</v>
      </c>
      <c r="D27" s="30" t="s">
        <v>42</v>
      </c>
      <c r="E27" s="30"/>
      <c r="F27" s="30">
        <v>1</v>
      </c>
      <c r="G27" s="30" t="s">
        <v>15</v>
      </c>
      <c r="H27" s="39"/>
      <c r="I27" s="26">
        <f t="shared" si="1"/>
        <v>0</v>
      </c>
      <c r="J27" s="48"/>
      <c r="K27" s="57"/>
    </row>
    <row r="28" s="1" customFormat="1" ht="57" customHeight="1" spans="1:11">
      <c r="A28" s="20">
        <f ca="1" t="shared" si="0"/>
        <v>25</v>
      </c>
      <c r="B28" s="37" t="s">
        <v>38</v>
      </c>
      <c r="C28" s="29" t="s">
        <v>43</v>
      </c>
      <c r="D28" s="36" t="s">
        <v>44</v>
      </c>
      <c r="E28" s="30"/>
      <c r="F28" s="30">
        <v>1</v>
      </c>
      <c r="G28" s="30" t="s">
        <v>15</v>
      </c>
      <c r="H28" s="39"/>
      <c r="I28" s="26">
        <f t="shared" si="1"/>
        <v>0</v>
      </c>
      <c r="J28" s="48"/>
      <c r="K28" s="57"/>
    </row>
    <row r="29" s="1" customFormat="1" ht="67" customHeight="1" spans="1:11">
      <c r="A29" s="20">
        <f ca="1" t="shared" si="0"/>
        <v>26</v>
      </c>
      <c r="B29" s="37" t="s">
        <v>38</v>
      </c>
      <c r="C29" s="29" t="s">
        <v>41</v>
      </c>
      <c r="D29" s="36" t="s">
        <v>45</v>
      </c>
      <c r="E29" s="30"/>
      <c r="F29" s="30">
        <v>1</v>
      </c>
      <c r="G29" s="30" t="s">
        <v>15</v>
      </c>
      <c r="H29" s="39"/>
      <c r="I29" s="26">
        <f t="shared" si="1"/>
        <v>0</v>
      </c>
      <c r="J29" s="48"/>
      <c r="K29" s="57"/>
    </row>
    <row r="30" s="1" customFormat="1" ht="63" customHeight="1" spans="1:11">
      <c r="A30" s="20">
        <f ca="1" t="shared" si="0"/>
        <v>27</v>
      </c>
      <c r="B30" s="37" t="s">
        <v>38</v>
      </c>
      <c r="C30" s="29" t="s">
        <v>25</v>
      </c>
      <c r="D30" s="30" t="s">
        <v>46</v>
      </c>
      <c r="E30" s="30"/>
      <c r="F30" s="30">
        <v>1</v>
      </c>
      <c r="G30" s="30" t="s">
        <v>15</v>
      </c>
      <c r="H30" s="39"/>
      <c r="I30" s="26">
        <f t="shared" si="1"/>
        <v>0</v>
      </c>
      <c r="J30" s="48"/>
      <c r="K30" s="57"/>
    </row>
    <row r="31" s="1" customFormat="1" ht="45" customHeight="1" spans="1:11">
      <c r="A31" s="20">
        <f ca="1" t="shared" si="0"/>
        <v>28</v>
      </c>
      <c r="B31" s="37" t="s">
        <v>38</v>
      </c>
      <c r="C31" s="40" t="s">
        <v>47</v>
      </c>
      <c r="D31" s="36" t="s">
        <v>48</v>
      </c>
      <c r="E31" s="30"/>
      <c r="F31" s="30">
        <v>1</v>
      </c>
      <c r="G31" s="30" t="s">
        <v>17</v>
      </c>
      <c r="H31" s="39"/>
      <c r="I31" s="26">
        <f t="shared" si="1"/>
        <v>0</v>
      </c>
      <c r="J31" s="48"/>
      <c r="K31" s="57"/>
    </row>
    <row r="32" s="1" customFormat="1" ht="61" customHeight="1" spans="1:11">
      <c r="A32" s="20">
        <f ca="1" t="shared" si="0"/>
        <v>29</v>
      </c>
      <c r="B32" s="37" t="s">
        <v>38</v>
      </c>
      <c r="C32" s="40" t="s">
        <v>49</v>
      </c>
      <c r="D32" s="36" t="s">
        <v>50</v>
      </c>
      <c r="E32" s="30"/>
      <c r="F32" s="30">
        <v>1</v>
      </c>
      <c r="G32" s="30" t="s">
        <v>15</v>
      </c>
      <c r="H32" s="39"/>
      <c r="I32" s="26">
        <f t="shared" si="1"/>
        <v>0</v>
      </c>
      <c r="J32" s="48"/>
      <c r="K32" s="57"/>
    </row>
    <row r="33" s="1" customFormat="1" ht="37" customHeight="1" spans="1:11">
      <c r="A33" s="20">
        <f ca="1" t="shared" si="0"/>
        <v>30</v>
      </c>
      <c r="B33" s="37" t="s">
        <v>38</v>
      </c>
      <c r="C33" s="40" t="s">
        <v>51</v>
      </c>
      <c r="D33" s="36" t="s">
        <v>52</v>
      </c>
      <c r="E33" s="30"/>
      <c r="F33" s="30">
        <v>1</v>
      </c>
      <c r="G33" s="30" t="s">
        <v>15</v>
      </c>
      <c r="H33" s="39"/>
      <c r="I33" s="26">
        <f t="shared" si="1"/>
        <v>0</v>
      </c>
      <c r="J33" s="48"/>
      <c r="K33" s="57"/>
    </row>
    <row r="34" s="1" customFormat="1" ht="40" customHeight="1" spans="1:13">
      <c r="A34" s="20">
        <f ca="1" t="shared" si="0"/>
        <v>31</v>
      </c>
      <c r="B34" s="37" t="s">
        <v>38</v>
      </c>
      <c r="C34" s="40" t="s">
        <v>53</v>
      </c>
      <c r="D34" s="36" t="s">
        <v>54</v>
      </c>
      <c r="E34" s="30"/>
      <c r="F34" s="30">
        <v>1</v>
      </c>
      <c r="G34" s="30" t="s">
        <v>17</v>
      </c>
      <c r="H34" s="39"/>
      <c r="I34" s="26">
        <f t="shared" si="1"/>
        <v>0</v>
      </c>
      <c r="J34" s="48"/>
      <c r="K34" s="57"/>
      <c r="M34" s="1" t="s">
        <v>55</v>
      </c>
    </row>
    <row r="35" s="1" customFormat="1" ht="67" customHeight="1" spans="1:11">
      <c r="A35" s="20">
        <f ca="1" t="shared" si="0"/>
        <v>32</v>
      </c>
      <c r="B35" s="37" t="s">
        <v>38</v>
      </c>
      <c r="C35" s="40" t="s">
        <v>49</v>
      </c>
      <c r="D35" s="36" t="s">
        <v>56</v>
      </c>
      <c r="E35" s="30"/>
      <c r="F35" s="30">
        <v>1</v>
      </c>
      <c r="G35" s="30" t="s">
        <v>15</v>
      </c>
      <c r="H35" s="39"/>
      <c r="I35" s="26">
        <f t="shared" si="1"/>
        <v>0</v>
      </c>
      <c r="J35" s="48"/>
      <c r="K35" s="57"/>
    </row>
    <row r="36" s="1" customFormat="1" ht="39" customHeight="1" spans="1:11">
      <c r="A36" s="20">
        <f ca="1" t="shared" si="0"/>
        <v>33</v>
      </c>
      <c r="B36" s="37" t="s">
        <v>38</v>
      </c>
      <c r="C36" s="40" t="s">
        <v>49</v>
      </c>
      <c r="D36" s="35" t="s">
        <v>57</v>
      </c>
      <c r="E36" s="30"/>
      <c r="F36" s="30">
        <v>1</v>
      </c>
      <c r="G36" s="30" t="s">
        <v>15</v>
      </c>
      <c r="H36" s="39"/>
      <c r="I36" s="26">
        <f t="shared" si="1"/>
        <v>0</v>
      </c>
      <c r="J36" s="48"/>
      <c r="K36" s="57"/>
    </row>
    <row r="37" s="1" customFormat="1" ht="46" customHeight="1" spans="1:11">
      <c r="A37" s="20">
        <f ca="1" t="shared" ref="A37:A63" si="2">SUM(OFFSET(A37,-1,),1)</f>
        <v>34</v>
      </c>
      <c r="B37" s="37" t="s">
        <v>38</v>
      </c>
      <c r="C37" s="40" t="s">
        <v>51</v>
      </c>
      <c r="D37" s="36" t="s">
        <v>58</v>
      </c>
      <c r="E37" s="30"/>
      <c r="F37" s="30">
        <v>1</v>
      </c>
      <c r="G37" s="30" t="s">
        <v>15</v>
      </c>
      <c r="H37" s="39"/>
      <c r="I37" s="26">
        <f t="shared" ref="I37:I63" si="3">H37*F37</f>
        <v>0</v>
      </c>
      <c r="J37" s="48"/>
      <c r="K37" s="57"/>
    </row>
    <row r="38" s="1" customFormat="1" ht="38" customHeight="1" spans="1:11">
      <c r="A38" s="20">
        <f ca="1" t="shared" si="2"/>
        <v>35</v>
      </c>
      <c r="B38" s="37" t="s">
        <v>38</v>
      </c>
      <c r="C38" s="41" t="s">
        <v>59</v>
      </c>
      <c r="D38" s="36" t="s">
        <v>60</v>
      </c>
      <c r="E38" s="30"/>
      <c r="F38" s="30">
        <v>1</v>
      </c>
      <c r="G38" s="30" t="s">
        <v>15</v>
      </c>
      <c r="H38" s="39"/>
      <c r="I38" s="26">
        <f t="shared" si="3"/>
        <v>0</v>
      </c>
      <c r="J38" s="48"/>
      <c r="K38" s="57"/>
    </row>
    <row r="39" s="1" customFormat="1" ht="36" customHeight="1" spans="1:11">
      <c r="A39" s="20">
        <f ca="1" t="shared" si="2"/>
        <v>36</v>
      </c>
      <c r="B39" s="37" t="s">
        <v>61</v>
      </c>
      <c r="C39" s="40" t="s">
        <v>62</v>
      </c>
      <c r="D39" s="35" t="s">
        <v>57</v>
      </c>
      <c r="E39" s="30"/>
      <c r="F39" s="30">
        <v>1</v>
      </c>
      <c r="G39" s="30" t="s">
        <v>17</v>
      </c>
      <c r="H39" s="39"/>
      <c r="I39" s="26">
        <f t="shared" si="3"/>
        <v>0</v>
      </c>
      <c r="J39" s="48"/>
      <c r="K39" s="57"/>
    </row>
    <row r="40" s="1" customFormat="1" ht="45" customHeight="1" spans="1:11">
      <c r="A40" s="20">
        <f ca="1" t="shared" si="2"/>
        <v>37</v>
      </c>
      <c r="B40" s="37" t="s">
        <v>38</v>
      </c>
      <c r="C40" s="40" t="s">
        <v>63</v>
      </c>
      <c r="D40" s="36" t="s">
        <v>32</v>
      </c>
      <c r="E40" s="30"/>
      <c r="F40" s="30">
        <v>1</v>
      </c>
      <c r="G40" s="30" t="s">
        <v>17</v>
      </c>
      <c r="H40" s="39"/>
      <c r="I40" s="26">
        <f t="shared" si="3"/>
        <v>0</v>
      </c>
      <c r="J40" s="48"/>
      <c r="K40" s="57"/>
    </row>
    <row r="41" s="1" customFormat="1" ht="42" customHeight="1" spans="1:11">
      <c r="A41" s="20">
        <f ca="1" t="shared" si="2"/>
        <v>38</v>
      </c>
      <c r="B41" s="37" t="s">
        <v>38</v>
      </c>
      <c r="C41" s="40" t="s">
        <v>63</v>
      </c>
      <c r="D41" s="36" t="s">
        <v>32</v>
      </c>
      <c r="E41" s="30"/>
      <c r="F41" s="30">
        <v>1</v>
      </c>
      <c r="G41" s="30" t="s">
        <v>17</v>
      </c>
      <c r="H41" s="39"/>
      <c r="I41" s="26">
        <f t="shared" si="3"/>
        <v>0</v>
      </c>
      <c r="J41" s="48"/>
      <c r="K41" s="57"/>
    </row>
    <row r="42" s="1" customFormat="1" ht="47" customHeight="1" spans="1:11">
      <c r="A42" s="20">
        <f ca="1" t="shared" si="2"/>
        <v>39</v>
      </c>
      <c r="B42" s="37" t="s">
        <v>38</v>
      </c>
      <c r="C42" s="40" t="s">
        <v>49</v>
      </c>
      <c r="D42" s="36" t="s">
        <v>52</v>
      </c>
      <c r="E42" s="30"/>
      <c r="F42" s="30">
        <v>1</v>
      </c>
      <c r="G42" s="30" t="s">
        <v>15</v>
      </c>
      <c r="H42" s="39"/>
      <c r="I42" s="26">
        <f t="shared" si="3"/>
        <v>0</v>
      </c>
      <c r="J42" s="48"/>
      <c r="K42" s="57"/>
    </row>
    <row r="43" s="1" customFormat="1" ht="40" customHeight="1" spans="1:11">
      <c r="A43" s="20">
        <f ca="1" t="shared" si="2"/>
        <v>40</v>
      </c>
      <c r="B43" s="37" t="s">
        <v>64</v>
      </c>
      <c r="C43" s="42" t="s">
        <v>33</v>
      </c>
      <c r="D43" s="35" t="s">
        <v>65</v>
      </c>
      <c r="E43" s="30"/>
      <c r="F43" s="30">
        <v>30</v>
      </c>
      <c r="G43" s="21" t="s">
        <v>66</v>
      </c>
      <c r="H43" s="26"/>
      <c r="I43" s="26">
        <f t="shared" si="3"/>
        <v>0</v>
      </c>
      <c r="J43" s="48"/>
      <c r="K43" s="57"/>
    </row>
    <row r="44" s="1" customFormat="1" ht="47" customHeight="1" spans="1:11">
      <c r="A44" s="20">
        <f ca="1" t="shared" si="2"/>
        <v>41</v>
      </c>
      <c r="B44" s="37" t="s">
        <v>64</v>
      </c>
      <c r="C44" s="42" t="s">
        <v>33</v>
      </c>
      <c r="D44" s="35" t="s">
        <v>65</v>
      </c>
      <c r="E44" s="30"/>
      <c r="F44" s="30">
        <v>13</v>
      </c>
      <c r="G44" s="21" t="s">
        <v>66</v>
      </c>
      <c r="H44" s="26"/>
      <c r="I44" s="26">
        <f t="shared" si="3"/>
        <v>0</v>
      </c>
      <c r="J44" s="48"/>
      <c r="K44" s="57"/>
    </row>
    <row r="45" s="1" customFormat="1" ht="45" customHeight="1" spans="1:11">
      <c r="A45" s="20">
        <f ca="1" t="shared" si="2"/>
        <v>42</v>
      </c>
      <c r="B45" s="37" t="s">
        <v>64</v>
      </c>
      <c r="C45" s="42" t="s">
        <v>33</v>
      </c>
      <c r="D45" s="35" t="s">
        <v>65</v>
      </c>
      <c r="E45" s="30"/>
      <c r="F45" s="30">
        <v>20</v>
      </c>
      <c r="G45" s="21" t="s">
        <v>66</v>
      </c>
      <c r="H45" s="26"/>
      <c r="I45" s="26">
        <f t="shared" si="3"/>
        <v>0</v>
      </c>
      <c r="J45" s="48"/>
      <c r="K45" s="57"/>
    </row>
    <row r="46" s="1" customFormat="1" ht="67" customHeight="1" spans="1:11">
      <c r="A46" s="20">
        <f ca="1" t="shared" si="2"/>
        <v>43</v>
      </c>
      <c r="B46" s="37" t="s">
        <v>67</v>
      </c>
      <c r="C46" s="40" t="s">
        <v>68</v>
      </c>
      <c r="D46" s="35" t="s">
        <v>69</v>
      </c>
      <c r="E46" s="30"/>
      <c r="F46" s="30">
        <v>2</v>
      </c>
      <c r="G46" s="30" t="s">
        <v>70</v>
      </c>
      <c r="H46" s="39"/>
      <c r="I46" s="26">
        <f t="shared" si="3"/>
        <v>0</v>
      </c>
      <c r="J46" s="48"/>
      <c r="K46" s="57"/>
    </row>
    <row r="47" s="1" customFormat="1" ht="67" customHeight="1" spans="1:11">
      <c r="A47" s="20">
        <f ca="1" t="shared" si="2"/>
        <v>44</v>
      </c>
      <c r="B47" s="37" t="s">
        <v>67</v>
      </c>
      <c r="C47" s="40" t="s">
        <v>68</v>
      </c>
      <c r="D47" s="36" t="s">
        <v>71</v>
      </c>
      <c r="E47" s="30"/>
      <c r="F47" s="30">
        <v>7</v>
      </c>
      <c r="G47" s="30" t="s">
        <v>17</v>
      </c>
      <c r="H47" s="39"/>
      <c r="I47" s="26">
        <f t="shared" si="3"/>
        <v>0</v>
      </c>
      <c r="J47" s="48"/>
      <c r="K47" s="57"/>
    </row>
    <row r="48" s="1" customFormat="1" ht="67" customHeight="1" spans="1:11">
      <c r="A48" s="20">
        <f ca="1" t="shared" si="2"/>
        <v>45</v>
      </c>
      <c r="B48" s="37" t="s">
        <v>67</v>
      </c>
      <c r="C48" s="40" t="s">
        <v>68</v>
      </c>
      <c r="D48" s="36" t="s">
        <v>72</v>
      </c>
      <c r="E48" s="30"/>
      <c r="F48" s="30">
        <v>5</v>
      </c>
      <c r="G48" s="30" t="s">
        <v>70</v>
      </c>
      <c r="H48" s="39"/>
      <c r="I48" s="26">
        <f t="shared" si="3"/>
        <v>0</v>
      </c>
      <c r="J48" s="48"/>
      <c r="K48" s="57"/>
    </row>
    <row r="49" s="1" customFormat="1" ht="82" customHeight="1" spans="1:11">
      <c r="A49" s="20">
        <f ca="1" t="shared" si="2"/>
        <v>46</v>
      </c>
      <c r="B49" s="37" t="s">
        <v>67</v>
      </c>
      <c r="C49" s="40" t="s">
        <v>68</v>
      </c>
      <c r="D49" s="35" t="s">
        <v>57</v>
      </c>
      <c r="E49" s="30"/>
      <c r="F49" s="30">
        <v>1</v>
      </c>
      <c r="G49" s="30" t="s">
        <v>70</v>
      </c>
      <c r="H49" s="39"/>
      <c r="I49" s="26">
        <f t="shared" si="3"/>
        <v>0</v>
      </c>
      <c r="J49" s="48"/>
      <c r="K49" s="57"/>
    </row>
    <row r="50" s="1" customFormat="1" ht="48" customHeight="1" spans="1:11">
      <c r="A50" s="20">
        <f ca="1" t="shared" si="2"/>
        <v>47</v>
      </c>
      <c r="B50" s="43" t="s">
        <v>73</v>
      </c>
      <c r="C50" s="29" t="s">
        <v>33</v>
      </c>
      <c r="D50" s="44" t="s">
        <v>74</v>
      </c>
      <c r="E50" s="45" t="s">
        <v>75</v>
      </c>
      <c r="F50" s="25">
        <v>1</v>
      </c>
      <c r="G50" s="44" t="s">
        <v>76</v>
      </c>
      <c r="H50" s="46"/>
      <c r="I50" s="26">
        <f t="shared" si="3"/>
        <v>0</v>
      </c>
      <c r="J50" s="48"/>
      <c r="K50" s="57"/>
    </row>
    <row r="51" s="1" customFormat="1" ht="24" spans="1:11">
      <c r="A51" s="20">
        <f ca="1" t="shared" si="2"/>
        <v>48</v>
      </c>
      <c r="B51" s="43" t="s">
        <v>77</v>
      </c>
      <c r="C51" s="29" t="s">
        <v>33</v>
      </c>
      <c r="D51" s="44" t="s">
        <v>74</v>
      </c>
      <c r="E51" s="45" t="s">
        <v>75</v>
      </c>
      <c r="F51" s="25">
        <v>3</v>
      </c>
      <c r="G51" s="44" t="s">
        <v>66</v>
      </c>
      <c r="H51" s="46"/>
      <c r="I51" s="26">
        <f t="shared" si="3"/>
        <v>0</v>
      </c>
      <c r="J51" s="48"/>
      <c r="K51" s="57"/>
    </row>
    <row r="52" s="1" customFormat="1" ht="24" spans="1:11">
      <c r="A52" s="20">
        <f ca="1" t="shared" si="2"/>
        <v>49</v>
      </c>
      <c r="B52" s="43" t="s">
        <v>78</v>
      </c>
      <c r="C52" s="29" t="s">
        <v>33</v>
      </c>
      <c r="D52" s="44" t="s">
        <v>74</v>
      </c>
      <c r="E52" s="45" t="s">
        <v>75</v>
      </c>
      <c r="F52" s="25">
        <v>8</v>
      </c>
      <c r="G52" s="44" t="s">
        <v>66</v>
      </c>
      <c r="H52" s="46"/>
      <c r="I52" s="26">
        <f t="shared" si="3"/>
        <v>0</v>
      </c>
      <c r="J52" s="48"/>
      <c r="K52" s="57"/>
    </row>
    <row r="53" s="1" customFormat="1" ht="24" spans="1:11">
      <c r="A53" s="20">
        <f ca="1" t="shared" si="2"/>
        <v>50</v>
      </c>
      <c r="B53" s="43" t="s">
        <v>79</v>
      </c>
      <c r="C53" s="29" t="s">
        <v>33</v>
      </c>
      <c r="D53" s="44" t="s">
        <v>74</v>
      </c>
      <c r="E53" s="45" t="s">
        <v>75</v>
      </c>
      <c r="F53" s="25">
        <v>6</v>
      </c>
      <c r="G53" s="44" t="s">
        <v>66</v>
      </c>
      <c r="H53" s="46"/>
      <c r="I53" s="26">
        <f t="shared" si="3"/>
        <v>0</v>
      </c>
      <c r="J53" s="48"/>
      <c r="K53" s="57"/>
    </row>
    <row r="54" s="1" customFormat="1" ht="24" spans="1:11">
      <c r="A54" s="20">
        <f ca="1" t="shared" si="2"/>
        <v>51</v>
      </c>
      <c r="B54" s="43" t="s">
        <v>80</v>
      </c>
      <c r="C54" s="29" t="s">
        <v>33</v>
      </c>
      <c r="D54" s="44" t="s">
        <v>74</v>
      </c>
      <c r="E54" s="45" t="s">
        <v>75</v>
      </c>
      <c r="F54" s="47">
        <v>8</v>
      </c>
      <c r="G54" s="44" t="s">
        <v>66</v>
      </c>
      <c r="H54" s="46"/>
      <c r="I54" s="26">
        <f t="shared" si="3"/>
        <v>0</v>
      </c>
      <c r="J54" s="48"/>
      <c r="K54" s="57"/>
    </row>
    <row r="55" s="1" customFormat="1" ht="24" spans="1:11">
      <c r="A55" s="20">
        <f ca="1" t="shared" si="2"/>
        <v>52</v>
      </c>
      <c r="B55" s="43" t="s">
        <v>81</v>
      </c>
      <c r="C55" s="29" t="s">
        <v>33</v>
      </c>
      <c r="D55" s="44" t="s">
        <v>74</v>
      </c>
      <c r="E55" s="48"/>
      <c r="F55" s="47">
        <v>8</v>
      </c>
      <c r="G55" s="44" t="s">
        <v>66</v>
      </c>
      <c r="H55" s="46"/>
      <c r="I55" s="26">
        <f t="shared" si="3"/>
        <v>0</v>
      </c>
      <c r="J55" s="48"/>
      <c r="K55" s="57"/>
    </row>
    <row r="56" s="1" customFormat="1" ht="24" spans="1:11">
      <c r="A56" s="20">
        <f ca="1" t="shared" si="2"/>
        <v>53</v>
      </c>
      <c r="B56" s="43" t="s">
        <v>82</v>
      </c>
      <c r="C56" s="29" t="s">
        <v>33</v>
      </c>
      <c r="D56" s="44" t="s">
        <v>74</v>
      </c>
      <c r="E56" s="48" t="s">
        <v>83</v>
      </c>
      <c r="F56" s="47">
        <v>6</v>
      </c>
      <c r="G56" s="44" t="s">
        <v>66</v>
      </c>
      <c r="H56" s="46"/>
      <c r="I56" s="26">
        <f t="shared" si="3"/>
        <v>0</v>
      </c>
      <c r="J56" s="48"/>
      <c r="K56" s="57"/>
    </row>
    <row r="57" s="1" customFormat="1" ht="24" spans="1:11">
      <c r="A57" s="20">
        <f ca="1" t="shared" si="2"/>
        <v>54</v>
      </c>
      <c r="B57" s="43" t="s">
        <v>84</v>
      </c>
      <c r="C57" s="29" t="s">
        <v>33</v>
      </c>
      <c r="D57" s="44" t="s">
        <v>74</v>
      </c>
      <c r="E57" s="45" t="s">
        <v>75</v>
      </c>
      <c r="F57" s="43">
        <v>6</v>
      </c>
      <c r="G57" s="44" t="s">
        <v>66</v>
      </c>
      <c r="H57" s="46"/>
      <c r="I57" s="26">
        <f t="shared" si="3"/>
        <v>0</v>
      </c>
      <c r="J57" s="48"/>
      <c r="K57" s="57"/>
    </row>
    <row r="58" s="1" customFormat="1" ht="24" spans="1:11">
      <c r="A58" s="20">
        <f ca="1" t="shared" si="2"/>
        <v>55</v>
      </c>
      <c r="B58" s="43" t="s">
        <v>85</v>
      </c>
      <c r="C58" s="29" t="s">
        <v>33</v>
      </c>
      <c r="D58" s="44" t="s">
        <v>74</v>
      </c>
      <c r="E58" s="45" t="s">
        <v>75</v>
      </c>
      <c r="F58" s="25">
        <v>8</v>
      </c>
      <c r="G58" s="44" t="s">
        <v>66</v>
      </c>
      <c r="H58" s="46"/>
      <c r="I58" s="26">
        <f t="shared" si="3"/>
        <v>0</v>
      </c>
      <c r="J58" s="48"/>
      <c r="K58" s="57"/>
    </row>
    <row r="59" s="1" customFormat="1" ht="24" spans="1:11">
      <c r="A59" s="20">
        <f ca="1" t="shared" si="2"/>
        <v>56</v>
      </c>
      <c r="B59" s="43" t="s">
        <v>86</v>
      </c>
      <c r="C59" s="29" t="s">
        <v>33</v>
      </c>
      <c r="D59" s="44" t="s">
        <v>74</v>
      </c>
      <c r="E59" s="45"/>
      <c r="F59" s="25">
        <v>6</v>
      </c>
      <c r="G59" s="44" t="s">
        <v>66</v>
      </c>
      <c r="H59" s="46"/>
      <c r="I59" s="26">
        <f t="shared" si="3"/>
        <v>0</v>
      </c>
      <c r="J59" s="48"/>
      <c r="K59" s="57"/>
    </row>
    <row r="60" s="1" customFormat="1" ht="24" spans="1:11">
      <c r="A60" s="20">
        <f ca="1" t="shared" si="2"/>
        <v>57</v>
      </c>
      <c r="B60" s="43" t="s">
        <v>87</v>
      </c>
      <c r="C60" s="29" t="s">
        <v>33</v>
      </c>
      <c r="D60" s="44" t="s">
        <v>74</v>
      </c>
      <c r="E60" s="45"/>
      <c r="F60" s="25">
        <v>10</v>
      </c>
      <c r="G60" s="44" t="s">
        <v>66</v>
      </c>
      <c r="H60" s="46"/>
      <c r="I60" s="26">
        <f t="shared" si="3"/>
        <v>0</v>
      </c>
      <c r="J60" s="48"/>
      <c r="K60" s="57"/>
    </row>
    <row r="61" s="1" customFormat="1" ht="24" spans="1:11">
      <c r="A61" s="20">
        <f ca="1" t="shared" si="2"/>
        <v>58</v>
      </c>
      <c r="B61" s="43" t="s">
        <v>88</v>
      </c>
      <c r="C61" s="29" t="s">
        <v>33</v>
      </c>
      <c r="D61" s="44" t="s">
        <v>74</v>
      </c>
      <c r="E61" s="45"/>
      <c r="F61" s="25">
        <v>16</v>
      </c>
      <c r="G61" s="44" t="s">
        <v>66</v>
      </c>
      <c r="H61" s="46"/>
      <c r="I61" s="26">
        <f t="shared" si="3"/>
        <v>0</v>
      </c>
      <c r="J61" s="48"/>
      <c r="K61" s="57"/>
    </row>
    <row r="62" s="1" customFormat="1" ht="24" spans="1:11">
      <c r="A62" s="20">
        <f ca="1" t="shared" si="2"/>
        <v>59</v>
      </c>
      <c r="B62" s="43" t="s">
        <v>89</v>
      </c>
      <c r="C62" s="29" t="s">
        <v>33</v>
      </c>
      <c r="D62" s="44" t="s">
        <v>74</v>
      </c>
      <c r="E62" s="45"/>
      <c r="F62" s="25">
        <v>6</v>
      </c>
      <c r="G62" s="44" t="s">
        <v>66</v>
      </c>
      <c r="H62" s="46"/>
      <c r="I62" s="26">
        <f t="shared" si="3"/>
        <v>0</v>
      </c>
      <c r="J62" s="48"/>
      <c r="K62" s="57"/>
    </row>
    <row r="63" s="1" customFormat="1" ht="24" spans="1:11">
      <c r="A63" s="20">
        <f ca="1" t="shared" si="2"/>
        <v>60</v>
      </c>
      <c r="B63" s="43" t="s">
        <v>90</v>
      </c>
      <c r="C63" s="29" t="s">
        <v>33</v>
      </c>
      <c r="D63" s="44" t="s">
        <v>74</v>
      </c>
      <c r="E63" s="45" t="s">
        <v>75</v>
      </c>
      <c r="F63" s="25">
        <v>8</v>
      </c>
      <c r="G63" s="44" t="s">
        <v>66</v>
      </c>
      <c r="H63" s="46"/>
      <c r="I63" s="26">
        <f t="shared" si="3"/>
        <v>0</v>
      </c>
      <c r="J63" s="48"/>
      <c r="K63" s="57"/>
    </row>
    <row r="64" customFormat="1" ht="21.95" customHeight="1" spans="1:11">
      <c r="A64" s="49" t="s">
        <v>91</v>
      </c>
      <c r="B64" s="50"/>
      <c r="C64" s="51"/>
      <c r="D64" s="50"/>
      <c r="E64" s="50"/>
      <c r="F64" s="50"/>
      <c r="G64" s="50"/>
      <c r="H64" s="50"/>
      <c r="I64" s="50"/>
      <c r="J64" s="58"/>
      <c r="K64" s="1"/>
    </row>
    <row r="65" customFormat="1" ht="120" spans="1:10">
      <c r="A65" s="59">
        <v>61</v>
      </c>
      <c r="B65" s="60" t="s">
        <v>92</v>
      </c>
      <c r="C65" s="61" t="s">
        <v>93</v>
      </c>
      <c r="D65" s="62" t="s">
        <v>94</v>
      </c>
      <c r="E65" s="63"/>
      <c r="F65" s="25">
        <v>50</v>
      </c>
      <c r="G65" s="64" t="s">
        <v>70</v>
      </c>
      <c r="H65" s="21"/>
      <c r="I65" s="21">
        <f>SUM(H65*F65)</f>
        <v>0</v>
      </c>
      <c r="J65" s="48" t="s">
        <v>95</v>
      </c>
    </row>
    <row r="66" customFormat="1" ht="252" spans="1:10">
      <c r="A66" s="65">
        <v>62</v>
      </c>
      <c r="B66" s="66" t="s">
        <v>96</v>
      </c>
      <c r="C66" s="67" t="s">
        <v>97</v>
      </c>
      <c r="D66" s="68" t="s">
        <v>98</v>
      </c>
      <c r="E66" s="69"/>
      <c r="F66" s="70">
        <v>150</v>
      </c>
      <c r="G66" s="71" t="s">
        <v>70</v>
      </c>
      <c r="H66" s="72"/>
      <c r="I66" s="72">
        <f>SUM(H66*F66)</f>
        <v>0</v>
      </c>
      <c r="J66" s="95" t="s">
        <v>95</v>
      </c>
    </row>
    <row r="67" customFormat="1" ht="21.95" customHeight="1" spans="1:10">
      <c r="A67" s="73" t="s">
        <v>99</v>
      </c>
      <c r="B67" s="73"/>
      <c r="C67" s="74"/>
      <c r="D67" s="73"/>
      <c r="E67" s="73"/>
      <c r="F67" s="73"/>
      <c r="G67" s="73"/>
      <c r="H67" s="73"/>
      <c r="I67" s="73"/>
      <c r="J67" s="73"/>
    </row>
    <row r="68" s="1" customFormat="1" ht="96" customHeight="1" spans="1:11">
      <c r="A68" s="20">
        <v>63</v>
      </c>
      <c r="B68" s="75" t="s">
        <v>100</v>
      </c>
      <c r="C68" s="76" t="s">
        <v>101</v>
      </c>
      <c r="D68" s="77" t="s">
        <v>102</v>
      </c>
      <c r="E68" s="45"/>
      <c r="F68" s="78">
        <v>16</v>
      </c>
      <c r="G68" s="79" t="s">
        <v>15</v>
      </c>
      <c r="H68" s="46"/>
      <c r="I68" s="26">
        <f>F68*H68</f>
        <v>0</v>
      </c>
      <c r="J68" s="48"/>
      <c r="K68" s="57"/>
    </row>
    <row r="69" s="1" customFormat="1" ht="75" customHeight="1" spans="1:11">
      <c r="A69" s="20">
        <v>64</v>
      </c>
      <c r="B69" s="75" t="s">
        <v>100</v>
      </c>
      <c r="C69" s="76" t="s">
        <v>101</v>
      </c>
      <c r="D69" s="77" t="s">
        <v>102</v>
      </c>
      <c r="E69" s="45"/>
      <c r="F69" s="77">
        <v>4</v>
      </c>
      <c r="G69" s="78" t="s">
        <v>15</v>
      </c>
      <c r="H69" s="46"/>
      <c r="I69" s="26">
        <f>F69*H69</f>
        <v>0</v>
      </c>
      <c r="J69" s="48"/>
      <c r="K69" s="57"/>
    </row>
    <row r="70" ht="21.95" customHeight="1" spans="1:10">
      <c r="A70" s="80" t="s">
        <v>103</v>
      </c>
      <c r="B70" s="80"/>
      <c r="C70" s="81"/>
      <c r="D70" s="80"/>
      <c r="E70" s="80"/>
      <c r="F70" s="82" t="s">
        <v>104</v>
      </c>
      <c r="G70" s="83"/>
      <c r="H70" s="84"/>
      <c r="I70" s="82"/>
      <c r="J70" s="84"/>
    </row>
    <row r="71" ht="21.95" customHeight="1" spans="1:10">
      <c r="A71" s="80"/>
      <c r="B71" s="80"/>
      <c r="C71" s="81"/>
      <c r="D71" s="80"/>
      <c r="E71" s="80"/>
      <c r="F71" s="82" t="s">
        <v>105</v>
      </c>
      <c r="G71" s="83"/>
      <c r="H71" s="84"/>
      <c r="I71" s="82">
        <f>SUM(L4:L69)</f>
        <v>0</v>
      </c>
      <c r="J71" s="84"/>
    </row>
    <row r="72" ht="21.95" customHeight="1" spans="1:10">
      <c r="A72" s="85"/>
      <c r="B72" s="85"/>
      <c r="C72" s="86"/>
      <c r="D72" s="85"/>
      <c r="E72" s="85"/>
      <c r="F72" s="87" t="s">
        <v>106</v>
      </c>
      <c r="G72" s="88"/>
      <c r="H72" s="89"/>
      <c r="I72" s="87">
        <f>SUM(I71)</f>
        <v>0</v>
      </c>
      <c r="J72" s="89"/>
    </row>
    <row r="73" ht="19" customHeight="1" spans="1:10">
      <c r="A73" s="90" t="s">
        <v>107</v>
      </c>
      <c r="B73" s="90"/>
      <c r="C73" s="91"/>
      <c r="D73" s="90"/>
      <c r="E73" s="90"/>
      <c r="F73" s="90"/>
      <c r="G73" s="90"/>
      <c r="H73" s="90"/>
      <c r="I73" s="90"/>
      <c r="J73" s="90"/>
    </row>
    <row r="74" ht="23" customHeight="1" spans="1:10">
      <c r="A74" s="92"/>
      <c r="B74" s="92"/>
      <c r="C74" s="93"/>
      <c r="D74" s="92"/>
      <c r="E74" s="92"/>
      <c r="F74" s="94" t="s">
        <v>108</v>
      </c>
      <c r="G74" s="94"/>
      <c r="H74" s="94"/>
      <c r="I74" s="94"/>
      <c r="J74" s="94"/>
    </row>
    <row r="75" ht="23" customHeight="1" spans="1:10">
      <c r="A75" s="92"/>
      <c r="B75" s="92"/>
      <c r="C75" s="93"/>
      <c r="D75" s="92"/>
      <c r="E75" s="92"/>
      <c r="F75" s="94" t="s">
        <v>109</v>
      </c>
      <c r="G75" s="94"/>
      <c r="H75" s="94"/>
      <c r="I75" s="94"/>
      <c r="J75" s="94"/>
    </row>
    <row r="76" ht="23" customHeight="1" spans="1:10">
      <c r="A76" s="92"/>
      <c r="B76" s="92"/>
      <c r="C76" s="93"/>
      <c r="D76" s="92"/>
      <c r="E76" s="92"/>
      <c r="F76" s="94" t="s">
        <v>110</v>
      </c>
      <c r="G76" s="94"/>
      <c r="H76" s="94"/>
      <c r="I76" s="94"/>
      <c r="J76" s="94"/>
    </row>
    <row r="77" ht="23" customHeight="1" spans="1:10">
      <c r="A77" s="92"/>
      <c r="B77" s="92"/>
      <c r="C77" s="93"/>
      <c r="D77" s="92"/>
      <c r="E77" s="92"/>
      <c r="F77" s="94" t="s">
        <v>111</v>
      </c>
      <c r="G77" s="94"/>
      <c r="H77" s="94"/>
      <c r="I77" s="94"/>
      <c r="J77" s="94"/>
    </row>
  </sheetData>
  <protectedRanges>
    <protectedRange sqref="F4:J6 F7:I7 F8:J11 F12:G23" name="区域1"/>
    <protectedRange sqref="E88:H91 F84:F87 F92 F97" name="区域1_1"/>
    <protectedRange sqref="I88 I91 E84:E87 G84:I87 E92 G92:I92 E97 G97:I97" name="区域1_1_1"/>
    <protectedRange sqref="F54:F57" name="区域1_2"/>
    <protectedRange sqref="F50:F53 F58 F63" name="区域1_1_2"/>
    <protectedRange sqref="G50:G58 G63" name="区域1_3"/>
    <protectedRange sqref="I54:I57" name="区域1_4"/>
    <protectedRange sqref="I50:I53 I58 I63" name="区域1_1_3"/>
    <protectedRange sqref="E50:E54 E57:E58 E63" name="区域1_1_4"/>
  </protectedRanges>
  <autoFilter ref="A3:M77">
    <extLst/>
  </autoFilter>
  <mergeCells count="19">
    <mergeCell ref="A1:J1"/>
    <mergeCell ref="A2:J2"/>
    <mergeCell ref="A64:J64"/>
    <mergeCell ref="A67:J67"/>
    <mergeCell ref="A70:E70"/>
    <mergeCell ref="F70:H70"/>
    <mergeCell ref="I70:J70"/>
    <mergeCell ref="A71:E71"/>
    <mergeCell ref="F71:H71"/>
    <mergeCell ref="I71:J71"/>
    <mergeCell ref="A72:E72"/>
    <mergeCell ref="F72:H72"/>
    <mergeCell ref="I72:J72"/>
    <mergeCell ref="A73:J73"/>
    <mergeCell ref="F74:J74"/>
    <mergeCell ref="F75:J75"/>
    <mergeCell ref="F76:J76"/>
    <mergeCell ref="F77:J77"/>
    <mergeCell ref="A74:E77"/>
  </mergeCells>
  <printOptions horizontalCentered="1"/>
  <pageMargins left="0.354166666666667" right="0.354166666666667" top="0.984027777777778" bottom="0.984027777777778" header="0.511805555555556" footer="0.511805555555556"/>
  <pageSetup paperSize="9" scale="76" fitToHeight="0" orientation="portrait" horizontalDpi="600"/>
  <headerFooter>
    <oddFooter>&amp;C第 &amp;P 页，共 &amp;N 页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  <arrUserId title="区域1_1" rangeCreator="" othersAccessPermission="edit"/>
    <arrUserId title="区域1_1_1" rangeCreator="" othersAccessPermission="edit"/>
    <arrUserId title="区域1_2" rangeCreator="" othersAccessPermission="edit"/>
    <arrUserId title="区域1_1_2" rangeCreator="" othersAccessPermission="edit"/>
    <arrUserId title="区域1_3" rangeCreator="" othersAccessPermission="edit"/>
    <arrUserId title="区域1_4" rangeCreator="" othersAccessPermission="edit"/>
    <arrUserId title="区域1_1_3" rangeCreator="" othersAccessPermission="edit"/>
    <arrUserId title="区域1_1_4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饰品报价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lingling</dc:creator>
  <cp:lastModifiedBy>蓝蓝蓝yl </cp:lastModifiedBy>
  <dcterms:created xsi:type="dcterms:W3CDTF">2021-11-16T10:35:00Z</dcterms:created>
  <dcterms:modified xsi:type="dcterms:W3CDTF">2023-06-28T06:27:24Z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7635ACA90BBF4C11BC54BF0F7D2703DE</vt:lpwstr>
  </property>
  <property fmtid="{D5CDD505-2E9C-101B-9397-08002B2CF9AE}" pid="3" name="KSOProductBuildVer">
    <vt:lpwstr>2052-11.1.0.14309</vt:lpwstr>
  </property>
</Properties>
</file>