
<file path=[Content_Types].xml><?xml version="1.0" encoding="utf-8"?>
<Types xmlns="http://schemas.openxmlformats.org/package/2006/content-types">
  <Default Extension="vml" ContentType="application/vnd.openxmlformats-officedocument.vmlDrawing"/>
  <Default Extension="docx" ContentType="application/vnd.openxmlformats-officedocument.wordprocessingml.document"/>
  <Default Extension="bin" ContentType="application/vnd.openxmlformats-officedocument.oleObject"/>
  <Default Extension="jpeg" ContentType="image/jpeg"/>
  <Default Extension="JPG" ContentType="image/.jpg"/>
  <Default Extension="png" ContentType="image/png"/>
  <Default Extension="emf" ContentType="image/x-emf"/>
  <Default Extension="rels" ContentType="application/vnd.openxmlformats-package.relationships+xml"/>
  <Default Extension="xml" ContentType="application/xml"/>
  <Override PartName="/docProps/app.xml" ContentType="application/vnd.openxmlformats-officedocument.extended-properties+xml"/>
  <Override PartName="/docProps/core.xml" ContentType="application/vnd.openxmlformats-package.core-properties+xml"/>
  <Override PartName="/docProps/custom.xml" ContentType="application/vnd.openxmlformats-officedocument.custom-properties+xml"/>
  <Override PartName="/xl/cellimages.xml" ContentType="application/vnd.wps-officedocument.cellimage+xml"/>
  <Override PartName="/xl/drawings/drawing1.xml" ContentType="application/vnd.openxmlformats-officedocument.drawing+xml"/>
  <Override PartName="/xl/sharedStrings.xml" ContentType="application/vnd.openxmlformats-officedocument.spreadsheetml.sharedStrings+xml"/>
  <Override PartName="/xl/styles.xml" ContentType="application/vnd.openxmlformats-officedocument.spreadsheetml.styles+xml"/>
  <Override PartName="/xl/theme/theme1.xml" ContentType="application/vnd.openxmlformats-officedocument.theme+xml"/>
  <Override PartName="/xl/workbook.xml" ContentType="application/vnd.openxmlformats-officedocument.spreadsheetml.sheet.main+xml"/>
  <Override PartName="/xl/worksheets/sheet1.xml" ContentType="application/vnd.openxmlformats-officedocument.spreadsheetml.worksheet+xml"/>
</Types>
</file>

<file path=_rels/.rels><?xml version="1.0" encoding="UTF-8" standalone="yes"?>
<Relationships xmlns="http://schemas.openxmlformats.org/package/2006/relationships"><Relationship Id="rId1" Type="http://schemas.openxmlformats.org/officeDocument/2006/relationships/officeDocument" Target="xl/workbook.xml"/><Relationship Id="rId3" Type="http://schemas.openxmlformats.org/package/2006/relationships/metadata/core-properties" Target="docProps/core.xml"/><Relationship Id="rId2" Type="http://schemas.openxmlformats.org/officeDocument/2006/relationships/extended-properties" Target="docProps/app.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dbsheet="http://web.wps.cn/et/2021/dbsheet">
  <fileVersion appName="xl" lastEdited="3" lowestEdited="5" rupBuild="9302"/>
  <workbookPr/>
  <bookViews>
    <workbookView windowWidth="18288" windowHeight="9060"/>
  </bookViews>
  <sheets>
    <sheet name="整改配件统计" sheetId="1" r:id="rId1"/>
  </sheet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ellimages.xml><?xml version="1.0" encoding="utf-8"?>
<etc:cellImages xmlns:xdr="http://schemas.openxmlformats.org/drawingml/2006/spreadsheetDrawing" xmlns:r="http://schemas.openxmlformats.org/officeDocument/2006/relationships" xmlns:a="http://schemas.openxmlformats.org/drawingml/2006/main" xmlns:etc="http://www.wps.cn/officeDocument/2017/etCustomData">
  <etc:cellImage>
    <xdr:pic>
      <xdr:nvPicPr>
        <xdr:cNvPr id="12" name="ID_A0C3BD4CAABB4A2088ECB6255BC25EF6"/>
        <xdr:cNvPicPr/>
      </xdr:nvPicPr>
      <xdr:blipFill>
        <a:blip r:embed="rId1"/>
        <a:stretch>
          <a:fillRect/>
        </a:stretch>
      </xdr:blipFill>
      <xdr:spPr>
        <a:xfrm>
          <a:off x="7609840" y="3510915"/>
          <a:ext cx="4569460" cy="4600575"/>
        </a:xfrm>
        <a:prstGeom prst="rect">
          <a:avLst/>
        </a:prstGeom>
      </xdr:spPr>
    </xdr:pic>
  </etc:cellImage>
  <etc:cellImage>
    <xdr:pic>
      <xdr:nvPicPr>
        <xdr:cNvPr id="3" name="ID_CB79575847A0415AA32BF888049C5E92" descr="13"/>
        <xdr:cNvPicPr>
          <a:picLocks noChangeAspect="1"/>
        </xdr:cNvPicPr>
      </xdr:nvPicPr>
      <xdr:blipFill>
        <a:blip r:embed="rId2"/>
        <a:stretch>
          <a:fillRect/>
        </a:stretch>
      </xdr:blipFill>
      <xdr:spPr>
        <a:xfrm>
          <a:off x="6809740" y="9804400"/>
          <a:ext cx="1062355" cy="1471930"/>
        </a:xfrm>
        <a:prstGeom prst="rect">
          <a:avLst/>
        </a:prstGeom>
      </xdr:spPr>
    </xdr:pic>
  </etc:cellImage>
  <etc:cellImage>
    <xdr:pic>
      <xdr:nvPicPr>
        <xdr:cNvPr id="7" name="ID_F4BB3EEAB17444098EAC7254E09DEB2E"/>
        <xdr:cNvPicPr>
          <a:picLocks noChangeAspect="1"/>
        </xdr:cNvPicPr>
      </xdr:nvPicPr>
      <xdr:blipFill>
        <a:blip r:embed="rId3"/>
        <a:stretch>
          <a:fillRect/>
        </a:stretch>
      </xdr:blipFill>
      <xdr:spPr>
        <a:xfrm>
          <a:off x="6809740" y="11074400"/>
          <a:ext cx="4572000" cy="3448050"/>
        </a:xfrm>
        <a:prstGeom prst="rect">
          <a:avLst/>
        </a:prstGeom>
        <a:noFill/>
        <a:ln w="9525">
          <a:noFill/>
        </a:ln>
      </xdr:spPr>
    </xdr:pic>
  </etc:cellImage>
  <etc:cellImage>
    <xdr:pic>
      <xdr:nvPicPr>
        <xdr:cNvPr id="8" name="ID_6185AB9AB40142A0A9701BBFE9847062"/>
        <xdr:cNvPicPr>
          <a:picLocks noChangeAspect="1"/>
        </xdr:cNvPicPr>
      </xdr:nvPicPr>
      <xdr:blipFill>
        <a:blip r:embed="rId4"/>
        <a:stretch>
          <a:fillRect/>
        </a:stretch>
      </xdr:blipFill>
      <xdr:spPr>
        <a:xfrm>
          <a:off x="6809740" y="12344400"/>
          <a:ext cx="4495800" cy="3429000"/>
        </a:xfrm>
        <a:prstGeom prst="rect">
          <a:avLst/>
        </a:prstGeom>
        <a:noFill/>
        <a:ln w="9525">
          <a:noFill/>
        </a:ln>
      </xdr:spPr>
    </xdr:pic>
  </etc:cellImage>
  <etc:cellImage>
    <xdr:pic>
      <xdr:nvPicPr>
        <xdr:cNvPr id="2" name="ID_640AF592C2F54592A5A390481C82611E"/>
        <xdr:cNvPicPr>
          <a:picLocks noChangeAspect="1"/>
        </xdr:cNvPicPr>
      </xdr:nvPicPr>
      <xdr:blipFill>
        <a:blip r:embed="rId5"/>
        <a:stretch>
          <a:fillRect/>
        </a:stretch>
      </xdr:blipFill>
      <xdr:spPr>
        <a:xfrm>
          <a:off x="7676515" y="31010225"/>
          <a:ext cx="5054600" cy="7016750"/>
        </a:xfrm>
        <a:prstGeom prst="rect">
          <a:avLst/>
        </a:prstGeom>
        <a:noFill/>
        <a:ln w="9525">
          <a:noFill/>
        </a:ln>
      </xdr:spPr>
    </xdr:pic>
  </etc:cellImage>
  <etc:cellImage>
    <xdr:pic>
      <xdr:nvPicPr>
        <xdr:cNvPr id="4" name="ID_643451B616494A85BAC86772A235F554"/>
        <xdr:cNvPicPr>
          <a:picLocks noChangeAspect="1"/>
        </xdr:cNvPicPr>
      </xdr:nvPicPr>
      <xdr:blipFill>
        <a:blip r:embed="rId6"/>
        <a:stretch>
          <a:fillRect/>
        </a:stretch>
      </xdr:blipFill>
      <xdr:spPr>
        <a:xfrm>
          <a:off x="7676515" y="29740225"/>
          <a:ext cx="58807350" cy="57759600"/>
        </a:xfrm>
        <a:prstGeom prst="rect">
          <a:avLst/>
        </a:prstGeom>
        <a:noFill/>
        <a:ln w="9525">
          <a:noFill/>
        </a:ln>
      </xdr:spPr>
    </xdr:pic>
  </etc:cellImage>
  <etc:cellImage>
    <xdr:pic>
      <xdr:nvPicPr>
        <xdr:cNvPr id="30" name="ID_C0A9C5864BFF468187C600C182D86FEB" descr="14"/>
        <xdr:cNvPicPr>
          <a:picLocks noChangeAspect="1"/>
        </xdr:cNvPicPr>
      </xdr:nvPicPr>
      <xdr:blipFill>
        <a:blip r:embed="rId7"/>
        <a:stretch>
          <a:fillRect/>
        </a:stretch>
      </xdr:blipFill>
      <xdr:spPr>
        <a:xfrm>
          <a:off x="7676515" y="32923480"/>
          <a:ext cx="1074420" cy="1487170"/>
        </a:xfrm>
        <a:prstGeom prst="rect">
          <a:avLst/>
        </a:prstGeom>
      </xdr:spPr>
    </xdr:pic>
  </etc:cellImage>
  <etc:cellImage>
    <xdr:pic>
      <xdr:nvPicPr>
        <xdr:cNvPr id="39" name="ID_5C71BBE40BBE4B878BDF2774B5EC4733"/>
        <xdr:cNvPicPr>
          <a:picLocks noChangeAspect="1"/>
        </xdr:cNvPicPr>
      </xdr:nvPicPr>
      <xdr:blipFill>
        <a:blip r:embed="rId8"/>
        <a:stretch>
          <a:fillRect/>
        </a:stretch>
      </xdr:blipFill>
      <xdr:spPr>
        <a:xfrm>
          <a:off x="7676515" y="47689770"/>
          <a:ext cx="6486525" cy="5534025"/>
        </a:xfrm>
        <a:prstGeom prst="rect">
          <a:avLst/>
        </a:prstGeom>
        <a:noFill/>
        <a:ln w="9525">
          <a:noFill/>
        </a:ln>
      </xdr:spPr>
    </xdr:pic>
  </etc:cellImage>
  <etc:cellImage>
    <xdr:pic>
      <xdr:nvPicPr>
        <xdr:cNvPr id="42" name="ID_03277550418042F4BD6840FC8A095EDF"/>
        <xdr:cNvPicPr>
          <a:picLocks noChangeAspect="1"/>
        </xdr:cNvPicPr>
      </xdr:nvPicPr>
      <xdr:blipFill>
        <a:blip r:embed="rId9"/>
        <a:stretch>
          <a:fillRect/>
        </a:stretch>
      </xdr:blipFill>
      <xdr:spPr>
        <a:xfrm>
          <a:off x="7676515" y="51499770"/>
          <a:ext cx="27089100" cy="12192000"/>
        </a:xfrm>
        <a:prstGeom prst="rect">
          <a:avLst/>
        </a:prstGeom>
        <a:noFill/>
        <a:ln w="9525">
          <a:noFill/>
        </a:ln>
      </xdr:spPr>
    </xdr:pic>
  </etc:cellImage>
  <etc:cellImage>
    <xdr:pic>
      <xdr:nvPicPr>
        <xdr:cNvPr id="45" name="ID_DC2A6EC9629645FB9FD21C1909A48B86"/>
        <xdr:cNvPicPr>
          <a:picLocks noChangeAspect="1"/>
        </xdr:cNvPicPr>
      </xdr:nvPicPr>
      <xdr:blipFill>
        <a:blip r:embed="rId10"/>
        <a:stretch>
          <a:fillRect/>
        </a:stretch>
      </xdr:blipFill>
      <xdr:spPr>
        <a:xfrm>
          <a:off x="7676515" y="51499770"/>
          <a:ext cx="6105525" cy="4419600"/>
        </a:xfrm>
        <a:prstGeom prst="rect">
          <a:avLst/>
        </a:prstGeom>
        <a:noFill/>
        <a:ln w="9525">
          <a:noFill/>
        </a:ln>
      </xdr:spPr>
    </xdr:pic>
  </etc:cellImage>
  <etc:cellImage>
    <xdr:pic>
      <xdr:nvPicPr>
        <xdr:cNvPr id="46" name="ID_E1AD41D1978D4E94AA4207631DA25292"/>
        <xdr:cNvPicPr>
          <a:picLocks noChangeAspect="1"/>
        </xdr:cNvPicPr>
      </xdr:nvPicPr>
      <xdr:blipFill>
        <a:blip r:embed="rId11"/>
        <a:stretch>
          <a:fillRect/>
        </a:stretch>
      </xdr:blipFill>
      <xdr:spPr>
        <a:xfrm>
          <a:off x="7676515" y="55309770"/>
          <a:ext cx="10287000" cy="18288000"/>
        </a:xfrm>
        <a:prstGeom prst="rect">
          <a:avLst/>
        </a:prstGeom>
        <a:noFill/>
        <a:ln w="9525">
          <a:noFill/>
        </a:ln>
      </xdr:spPr>
    </xdr:pic>
  </etc:cellImage>
  <etc:cellImage>
    <xdr:pic>
      <xdr:nvPicPr>
        <xdr:cNvPr id="47" name="ID_BCB11C472C2A445E87D0F7751E34F239"/>
        <xdr:cNvPicPr>
          <a:picLocks noChangeAspect="1"/>
        </xdr:cNvPicPr>
      </xdr:nvPicPr>
      <xdr:blipFill>
        <a:blip r:embed="rId12"/>
        <a:stretch>
          <a:fillRect/>
        </a:stretch>
      </xdr:blipFill>
      <xdr:spPr>
        <a:xfrm>
          <a:off x="7676515" y="52769770"/>
          <a:ext cx="38862000" cy="17487900"/>
        </a:xfrm>
        <a:prstGeom prst="rect">
          <a:avLst/>
        </a:prstGeom>
        <a:noFill/>
        <a:ln w="9525">
          <a:noFill/>
        </a:ln>
      </xdr:spPr>
    </xdr:pic>
  </etc:cellImage>
</etc:cellImages>
</file>

<file path=xl/sharedStrings.xml><?xml version="1.0" encoding="utf-8"?>
<sst xmlns="http://schemas.openxmlformats.org/spreadsheetml/2006/main" count="290" uniqueCount="161">
  <si>
    <t>安全整改维修材料采购项目报价清单</t>
  </si>
  <si>
    <t>序号</t>
  </si>
  <si>
    <t>品名</t>
  </si>
  <si>
    <t>规格参数</t>
  </si>
  <si>
    <t>单位</t>
  </si>
  <si>
    <t>数量</t>
  </si>
  <si>
    <t>单价</t>
  </si>
  <si>
    <t>总价</t>
  </si>
  <si>
    <t>参考图片</t>
  </si>
  <si>
    <t>备注</t>
  </si>
  <si>
    <t>温湿度计</t>
  </si>
  <si>
    <t>无</t>
  </si>
  <si>
    <t>个</t>
  </si>
  <si>
    <t>棉纺、粮食、分拨中心、冷链中心</t>
  </si>
  <si>
    <t>硅胶拖把扫帚</t>
  </si>
  <si>
    <t>长105cm宽40cm</t>
  </si>
  <si>
    <t>把</t>
  </si>
  <si>
    <t>海绵吸水拖把</t>
  </si>
  <si>
    <t>长138cm宽38cm</t>
  </si>
  <si>
    <t xml:space="preserve">拖把挤水专用桶长方形地拖桶
椭圆形桶加厚拖把桶手提清洁水桶 </t>
  </si>
  <si>
    <t>2.0B-236</t>
  </si>
  <si>
    <t>UPS蓄电池 应急照明系统电池</t>
  </si>
  <si>
    <t>12V17AH</t>
  </si>
  <si>
    <t>块</t>
  </si>
  <si>
    <t>应急照明灯</t>
  </si>
  <si>
    <t>24V直流，双灯头</t>
  </si>
  <si>
    <t>消防应急灯LED安全出口指示灯牌</t>
  </si>
  <si>
    <t>后出线右向出口</t>
  </si>
  <si>
    <t>后出线左向出口</t>
  </si>
  <si>
    <t>防火泥</t>
  </si>
  <si>
    <t>20kg （约17kg）</t>
  </si>
  <si>
    <t>包</t>
  </si>
  <si>
    <t>配套区、棉纺、粮食、分拨中心、
冷链中心</t>
  </si>
  <si>
    <t>重型合页</t>
  </si>
  <si>
    <t>长75*框86*3mm</t>
  </si>
  <si>
    <t>片</t>
  </si>
  <si>
    <t>铆钉</t>
  </si>
  <si>
    <t>4*10</t>
  </si>
  <si>
    <t>盒</t>
  </si>
  <si>
    <t>不锈钢合金钻头</t>
  </si>
  <si>
    <t>3.2mm</t>
  </si>
  <si>
    <t>灭火器检查记录卡（卡片+卡套+扎带）套装（100套/份）</t>
  </si>
  <si>
    <t>9x13cm，100套/份</t>
  </si>
  <si>
    <t>份</t>
  </si>
  <si>
    <t>消火栓检检查记录卡（卡片+卡套+扎带）套装（100套/份）</t>
  </si>
  <si>
    <t>金属除锈剂2.5L铁锈去氧化钢铁筋
生锈去除剂工业金属翻新剂</t>
  </si>
  <si>
    <t>2.5L（5斤）/桶</t>
  </si>
  <si>
    <t>桶</t>
  </si>
  <si>
    <t>橙色3L浇花喷壶消毒喷水壶浇花水壶酒精喷壶压力喷壶</t>
  </si>
  <si>
    <t>3L</t>
  </si>
  <si>
    <t>户外醇酸磁漆防锈漆醇酸铁红色</t>
  </si>
  <si>
    <t>18KG</t>
  </si>
  <si>
    <t>户外醇酸磁漆防腐漆醇酸军绿色</t>
  </si>
  <si>
    <t>户外稀释剂</t>
  </si>
  <si>
    <t>10KG （18kg）</t>
  </si>
  <si>
    <t>可拆滚刷 油漆刷子胶漆墙面涂刷工具9寸</t>
  </si>
  <si>
    <t>9寸</t>
  </si>
  <si>
    <t>油漆滚筒刷滚芯</t>
  </si>
  <si>
    <t>可拆滚刷 油漆刷子胶漆墙面涂刷工具
（1个支架+10个羊毛滚芯）</t>
  </si>
  <si>
    <t>4寸</t>
  </si>
  <si>
    <t>角磨机打磨除锈去污抛光125型碗型钢丝轮  20个装</t>
  </si>
  <si>
    <t>20个装</t>
  </si>
  <si>
    <t>电动手持除锈机打磨机,抛光 CT工业9挡除锈机不低于3000W+2大钢刷</t>
  </si>
  <si>
    <t>不低于3000W+2大钢刷</t>
  </si>
  <si>
    <t>台</t>
  </si>
  <si>
    <t>工业蒸馏水去离子水、叉车补充液 25L</t>
  </si>
  <si>
    <t>25L</t>
  </si>
  <si>
    <t>不锈钢平门合页</t>
  </si>
  <si>
    <t>右开</t>
  </si>
  <si>
    <t>左开</t>
  </si>
  <si>
    <t>卫生间精铜主体台上盆单冷水龙头
洗手池洗脸盆单孔面盆龙头</t>
  </si>
  <si>
    <t>弯嘴款</t>
  </si>
  <si>
    <t>Led吸顶灯灯芯替换磁吸灯盘贴片改造灯板节能圆形灯管</t>
  </si>
  <si>
    <t>9W/正白光</t>
  </si>
  <si>
    <t>安全柜电工柜绝缘柜高压室配电房专用柜接地线器具柜</t>
  </si>
  <si>
    <t>1500*500*350mm</t>
  </si>
  <si>
    <t>配电房安全五件套 组合工具绝缘靴手套验电笔安全帽
电工组合五件套绝缘检修工具 高压绝缘五件套、带检验合格证</t>
  </si>
  <si>
    <t>高压绝缘</t>
  </si>
  <si>
    <t>套</t>
  </si>
  <si>
    <t>绝缘垫配电房黑色平面 【高压绝缘胶垫】 
绝缘橡胶垫地垫地毯胶板</t>
  </si>
  <si>
    <t>10kv*5mm；1米*1米</t>
  </si>
  <si>
    <t>米</t>
  </si>
  <si>
    <t>灭火器水基型 商用店用厂房写字楼用
水基灭火器可灭电火 3C国家消防认证</t>
  </si>
  <si>
    <t>冷链中心</t>
  </si>
  <si>
    <t>电气空开断路器空气开关漏电保护器</t>
  </si>
  <si>
    <t>25A3P</t>
  </si>
  <si>
    <t>空气开关 小型/微型断路器</t>
  </si>
  <si>
    <t>10A1P</t>
  </si>
  <si>
    <t>20A2p</t>
  </si>
  <si>
    <t>32A3P</t>
  </si>
  <si>
    <t xml:space="preserve">彩锌膨胀螺丝外膨胀螺拉爆螺钉 爆炸螺丝钉膨胀管螺丝 </t>
  </si>
  <si>
    <t>8*50MM</t>
  </si>
  <si>
    <t>耐腐蚀工业专用紧固铁丝 防锈电镀铁丝 18号铁丝</t>
  </si>
  <si>
    <t>线径1.2mm长113m</t>
  </si>
  <si>
    <t>卷</t>
  </si>
  <si>
    <t>防静电硬胶套A4ESD透明胶套加厚横竖款
文件夹无尘车间PVC袋 (A4)T0.4mm（加厚）</t>
  </si>
  <si>
    <t>(A4)T0.4mm</t>
  </si>
  <si>
    <t>警示安全带加厚涤纶布可重复使用警戒带红白注意安全警戒线</t>
  </si>
  <si>
    <t>4cm*100m</t>
  </si>
  <si>
    <t>电缆剥皮刀介刀扒皮钩刀美缝清缝剥线电缆线电工刀专用勾刀美工刀</t>
  </si>
  <si>
    <t>铝合金重型伸缩-勾刀*10+白刃*4</t>
  </si>
  <si>
    <t>高压配电房挡鼠板</t>
  </si>
  <si>
    <t>2M*40CM*5MM</t>
  </si>
  <si>
    <t>棉纺</t>
  </si>
  <si>
    <t>白色安全头盔（印LOGO）</t>
  </si>
  <si>
    <t>反光衣（印LOGO）</t>
  </si>
  <si>
    <t>通用款</t>
  </si>
  <si>
    <t>件</t>
  </si>
  <si>
    <t>冷库冻库专用防寒服套装工作服加厚棉衣棉裤 藏蓝色</t>
  </si>
  <si>
    <t>藏蓝宝蓝+棉裤（一体棉）  170/84A
面料：涤丝，填充物：胶织棉、280克，衣重1.25公斤。</t>
  </si>
  <si>
    <t>藏蓝宝蓝+棉裤（一体棉）175/88A
面料：涤丝，填充物：胶织棉、280克，衣重1.25公斤。</t>
  </si>
  <si>
    <t>藏蓝宝蓝+棉裤（一体棉）195/96A
面料：涤丝，填充物：胶织棉、280克，衣重1.25公斤。</t>
  </si>
  <si>
    <t>企鹅极护
加长款VIP
冷冻服上衣</t>
  </si>
  <si>
    <t>面料:小帆布面料，填充物:丝棉，衣服总重4公斤左右。</t>
  </si>
  <si>
    <t>防风防寒冬天手套</t>
  </si>
  <si>
    <t>加绒加厚</t>
  </si>
  <si>
    <t>双</t>
  </si>
  <si>
    <t>双层帆布手套劳保24道线耐磨加厚全衬工
业机械工作电焊工防护用品</t>
  </si>
  <si>
    <t>加厚全衬24线(50双)</t>
  </si>
  <si>
    <t>9V充电电池1节
可USB充电锂电池</t>
  </si>
  <si>
    <t>9V</t>
  </si>
  <si>
    <t>7号电池1000毫安时4节七号
充电电池</t>
  </si>
  <si>
    <t>7号1000毫安，一套4节带充电器</t>
  </si>
  <si>
    <t>监控摄像头400万2K高清全彩夜视AI人形检测
语音对讲POE网线室外防水监控器</t>
  </si>
  <si>
    <t>400万白光全彩筒型PoE网络摄像机
• 最高分辨率可达2560 × 1440 @25 fps
• 支持SmartIR，防止夜间红外过曝
• 支持背光补偿，强光抑制，3D数字降噪，数字宽动态，适应不同使用环境
• 支持开放型网络视频接口，ISAPI，SDK，GB28181协议
• 1个内置麦克风
• 智能补光，支持白光/红外双补光
• 符合IP67防尘防水设计，可靠性高</t>
  </si>
  <si>
    <t>监控器摄像头室外400万球机高清全彩夜视
POE语音对讲手机远程3Q140MY-TE</t>
  </si>
  <si>
    <t>室外防水3寸球机</t>
  </si>
  <si>
    <t>电动叉车扫地机使用管理规定0.5cmPVC板+户外写真亚膜包2.5cm银色开启式铝合金边 包安装</t>
  </si>
  <si>
    <t>60cm*90cm</t>
  </si>
  <si>
    <t>叉车人员证件公示牌0.5cmPVC板+户外写真亚膜包2.5cm银色开启式铝合金边 包安装</t>
  </si>
  <si>
    <t>60cm*90cm，小格16cm*20cm</t>
  </si>
  <si>
    <t>安全警示标识7mm厚pvc板uv印</t>
  </si>
  <si>
    <t>40X55cm</t>
  </si>
  <si>
    <t>张</t>
  </si>
  <si>
    <t>棉纺、粮食、分拨中心</t>
  </si>
  <si>
    <t>当心触电警示标志（粘贴）</t>
  </si>
  <si>
    <t>10*15cm</t>
  </si>
  <si>
    <t>安全风险告知牌7mm厚pvc板uv印+安装 （配电房）</t>
  </si>
  <si>
    <t>60*40cm</t>
  </si>
  <si>
    <t>棉纺、粮食</t>
  </si>
  <si>
    <t>安全风险告知牌7mm厚pvc板uv印+安装（发电机房）</t>
  </si>
  <si>
    <t>粮食</t>
  </si>
  <si>
    <t>配电房警示标识牌</t>
  </si>
  <si>
    <t>棉纺配电房</t>
  </si>
  <si>
    <t>高压配电房警示标识牌</t>
  </si>
  <si>
    <t>棉纺高压配电房</t>
  </si>
  <si>
    <t>消防控制室相关制度制度</t>
  </si>
  <si>
    <t>60X90cm</t>
  </si>
  <si>
    <t>配电房相关制度</t>
  </si>
  <si>
    <t>水泵房标识7mm厚pvc板uv印+安装</t>
  </si>
  <si>
    <t>电井盖</t>
  </si>
  <si>
    <t xml:space="preserve">1M*1M（复合树脂）                            </t>
  </si>
  <si>
    <t>弱电井盖</t>
  </si>
  <si>
    <t xml:space="preserve">50cm*1M                           （复合电力板500*1000*40） </t>
  </si>
  <si>
    <t>雨井盖加厚（圆形）</t>
  </si>
  <si>
    <t>直径70CM （铸铁40T）</t>
  </si>
  <si>
    <t>含税总价</t>
  </si>
  <si>
    <r>
      <t>（不含税价为：</t>
    </r>
    <r>
      <rPr>
        <b/>
        <u/>
        <sz val="12"/>
        <rFont val="宋体"/>
        <charset val="134"/>
        <scheme val="minor"/>
      </rPr>
      <t xml:space="preserve">         </t>
    </r>
    <r>
      <rPr>
        <b/>
        <sz val="12"/>
        <rFont val="宋体"/>
        <charset val="134"/>
        <scheme val="minor"/>
      </rPr>
      <t>元。税率为</t>
    </r>
    <r>
      <rPr>
        <b/>
        <u/>
        <sz val="12"/>
        <rFont val="宋体"/>
        <charset val="134"/>
        <scheme val="minor"/>
      </rPr>
      <t xml:space="preserve">     </t>
    </r>
    <r>
      <rPr>
        <b/>
        <sz val="12"/>
        <rFont val="宋体"/>
        <charset val="134"/>
        <scheme val="minor"/>
      </rPr>
      <t>%）</t>
    </r>
  </si>
  <si>
    <r>
      <rPr>
        <sz val="12"/>
        <color theme="1"/>
        <rFont val="宋体"/>
        <charset val="134"/>
      </rPr>
      <t>供应商名称（章）：</t>
    </r>
    <r>
      <rPr>
        <sz val="12"/>
        <color theme="1"/>
        <rFont val="宋体"/>
        <charset val="134"/>
      </rPr>
      <t xml:space="preserve">  </t>
    </r>
    <r>
      <rPr>
        <sz val="12"/>
        <color theme="1"/>
        <rFont val="宋体"/>
        <charset val="134"/>
      </rPr>
      <t xml:space="preserve">                                     </t>
    </r>
  </si>
  <si>
    <t xml:space="preserve">法定代表人或授权的代理人（签章/字） ：      </t>
  </si>
  <si>
    <t>报价日期：</t>
  </si>
</sst>
</file>

<file path=xl/styles.xml><?xml version="1.0" encoding="utf-8"?>
<styleSheet xmlns="http://schemas.openxmlformats.org/spreadsheetml/2006/main" xmlns:mc="http://schemas.openxmlformats.org/markup-compatibility/2006" xmlns:xr9="http://schemas.microsoft.com/office/spreadsheetml/2016/revision9" mc:Ignorable="xr9">
  <numFmts count="4">
    <numFmt numFmtId="41" formatCode="_ * #,##0_ ;_ * \-#,##0_ ;_ * &quot;-&quot;_ ;_ @_ "/>
    <numFmt numFmtId="42" formatCode="_ &quot;￥&quot;* #,##0_ ;_ &quot;￥&quot;* \-#,##0_ ;_ &quot;￥&quot;* &quot;-&quot;_ ;_ @_ "/>
    <numFmt numFmtId="43" formatCode="_ * #,##0.00_ ;_ * \-#,##0.00_ ;_ * &quot;-&quot;??_ ;_ @_ "/>
    <numFmt numFmtId="44" formatCode="_ &quot;￥&quot;* #,##0.00_ ;_ &quot;￥&quot;* \-#,##0.00_ ;_ &quot;￥&quot;* &quot;-&quot;??_ ;_ @_ "/>
  </numFmts>
  <fonts count="28">
    <font>
      <sz val="11"/>
      <color theme="1"/>
      <name val="宋体"/>
      <charset val="134"/>
      <scheme val="minor"/>
    </font>
    <font>
      <sz val="12"/>
      <color theme="1"/>
      <name val="宋体"/>
      <charset val="134"/>
      <scheme val="minor"/>
    </font>
    <font>
      <sz val="12"/>
      <name val="宋体"/>
      <charset val="134"/>
      <scheme val="minor"/>
    </font>
    <font>
      <b/>
      <sz val="18"/>
      <color theme="1"/>
      <name val="宋体"/>
      <charset val="134"/>
      <scheme val="minor"/>
    </font>
    <font>
      <b/>
      <sz val="12"/>
      <name val="宋体"/>
      <charset val="134"/>
      <scheme val="minor"/>
    </font>
    <font>
      <sz val="12"/>
      <name val="宋体"/>
      <charset val="134"/>
    </font>
    <font>
      <b/>
      <sz val="14"/>
      <color theme="1"/>
      <name val="宋体"/>
      <charset val="134"/>
      <scheme val="minor"/>
    </font>
    <font>
      <sz val="12"/>
      <color theme="1"/>
      <name val="宋体"/>
      <charset val="134"/>
    </font>
    <font>
      <u/>
      <sz val="11"/>
      <color rgb="FF0000FF"/>
      <name val="宋体"/>
      <charset val="0"/>
      <scheme val="minor"/>
    </font>
    <font>
      <u/>
      <sz val="11"/>
      <color rgb="FF800080"/>
      <name val="宋体"/>
      <charset val="0"/>
      <scheme val="minor"/>
    </font>
    <font>
      <sz val="11"/>
      <color rgb="FFFF0000"/>
      <name val="宋体"/>
      <charset val="0"/>
      <scheme val="minor"/>
    </font>
    <font>
      <b/>
      <sz val="18"/>
      <color theme="3"/>
      <name val="宋体"/>
      <charset val="134"/>
      <scheme val="minor"/>
    </font>
    <font>
      <i/>
      <sz val="11"/>
      <color rgb="FF7F7F7F"/>
      <name val="宋体"/>
      <charset val="0"/>
      <scheme val="minor"/>
    </font>
    <font>
      <b/>
      <sz val="15"/>
      <color theme="3"/>
      <name val="宋体"/>
      <charset val="134"/>
      <scheme val="minor"/>
    </font>
    <font>
      <b/>
      <sz val="13"/>
      <color theme="3"/>
      <name val="宋体"/>
      <charset val="134"/>
      <scheme val="minor"/>
    </font>
    <font>
      <b/>
      <sz val="11"/>
      <color theme="3"/>
      <name val="宋体"/>
      <charset val="134"/>
      <scheme val="minor"/>
    </font>
    <font>
      <sz val="11"/>
      <color rgb="FF3F3F76"/>
      <name val="宋体"/>
      <charset val="0"/>
      <scheme val="minor"/>
    </font>
    <font>
      <b/>
      <sz val="11"/>
      <color rgb="FF3F3F3F"/>
      <name val="宋体"/>
      <charset val="0"/>
      <scheme val="minor"/>
    </font>
    <font>
      <b/>
      <sz val="11"/>
      <color rgb="FFFA7D00"/>
      <name val="宋体"/>
      <charset val="0"/>
      <scheme val="minor"/>
    </font>
    <font>
      <b/>
      <sz val="11"/>
      <color rgb="FFFFFFFF"/>
      <name val="宋体"/>
      <charset val="0"/>
      <scheme val="minor"/>
    </font>
    <font>
      <sz val="11"/>
      <color rgb="FFFA7D00"/>
      <name val="宋体"/>
      <charset val="0"/>
      <scheme val="minor"/>
    </font>
    <font>
      <b/>
      <sz val="11"/>
      <color theme="1"/>
      <name val="宋体"/>
      <charset val="0"/>
      <scheme val="minor"/>
    </font>
    <font>
      <sz val="11"/>
      <color rgb="FF006100"/>
      <name val="宋体"/>
      <charset val="0"/>
      <scheme val="minor"/>
    </font>
    <font>
      <sz val="11"/>
      <color rgb="FF9C0006"/>
      <name val="宋体"/>
      <charset val="0"/>
      <scheme val="minor"/>
    </font>
    <font>
      <sz val="11"/>
      <color rgb="FF9C6500"/>
      <name val="宋体"/>
      <charset val="0"/>
      <scheme val="minor"/>
    </font>
    <font>
      <sz val="11"/>
      <color theme="0"/>
      <name val="宋体"/>
      <charset val="0"/>
      <scheme val="minor"/>
    </font>
    <font>
      <sz val="11"/>
      <color theme="1"/>
      <name val="宋体"/>
      <charset val="0"/>
      <scheme val="minor"/>
    </font>
    <font>
      <b/>
      <u/>
      <sz val="12"/>
      <name val="宋体"/>
      <charset val="134"/>
      <scheme val="minor"/>
    </font>
  </fonts>
  <fills count="33">
    <fill>
      <patternFill patternType="none"/>
    </fill>
    <fill>
      <patternFill patternType="gray125"/>
    </fill>
    <fill>
      <patternFill patternType="solid">
        <fgColor rgb="FFFFFFCC"/>
        <bgColor indexed="64"/>
      </patternFill>
    </fill>
    <fill>
      <patternFill patternType="solid">
        <fgColor rgb="FFFFCC99"/>
        <bgColor indexed="64"/>
      </patternFill>
    </fill>
    <fill>
      <patternFill patternType="solid">
        <fgColor rgb="FFF2F2F2"/>
        <bgColor indexed="64"/>
      </patternFill>
    </fill>
    <fill>
      <patternFill patternType="solid">
        <fgColor rgb="FFA5A5A5"/>
        <bgColor indexed="64"/>
      </patternFill>
    </fill>
    <fill>
      <patternFill patternType="solid">
        <fgColor rgb="FFC6EFCE"/>
        <bgColor indexed="64"/>
      </patternFill>
    </fill>
    <fill>
      <patternFill patternType="solid">
        <fgColor rgb="FFFFC7CE"/>
        <bgColor indexed="64"/>
      </patternFill>
    </fill>
    <fill>
      <patternFill patternType="solid">
        <fgColor rgb="FFFFEB9C"/>
        <bgColor indexed="64"/>
      </patternFill>
    </fill>
    <fill>
      <patternFill patternType="solid">
        <fgColor theme="4"/>
        <bgColor indexed="64"/>
      </patternFill>
    </fill>
    <fill>
      <patternFill patternType="solid">
        <fgColor theme="4" tint="0.799981688894314"/>
        <bgColor indexed="64"/>
      </patternFill>
    </fill>
    <fill>
      <patternFill patternType="solid">
        <fgColor theme="4" tint="0.599993896298105"/>
        <bgColor indexed="64"/>
      </patternFill>
    </fill>
    <fill>
      <patternFill patternType="solid">
        <fgColor theme="4" tint="0.399975585192419"/>
        <bgColor indexed="64"/>
      </patternFill>
    </fill>
    <fill>
      <patternFill patternType="solid">
        <fgColor theme="5"/>
        <bgColor indexed="64"/>
      </patternFill>
    </fill>
    <fill>
      <patternFill patternType="solid">
        <fgColor theme="5" tint="0.799981688894314"/>
        <bgColor indexed="64"/>
      </patternFill>
    </fill>
    <fill>
      <patternFill patternType="solid">
        <fgColor theme="5" tint="0.599993896298105"/>
        <bgColor indexed="64"/>
      </patternFill>
    </fill>
    <fill>
      <patternFill patternType="solid">
        <fgColor theme="5" tint="0.399975585192419"/>
        <bgColor indexed="64"/>
      </patternFill>
    </fill>
    <fill>
      <patternFill patternType="solid">
        <fgColor theme="6"/>
        <bgColor indexed="64"/>
      </patternFill>
    </fill>
    <fill>
      <patternFill patternType="solid">
        <fgColor theme="6" tint="0.799981688894314"/>
        <bgColor indexed="64"/>
      </patternFill>
    </fill>
    <fill>
      <patternFill patternType="solid">
        <fgColor theme="6" tint="0.599993896298105"/>
        <bgColor indexed="64"/>
      </patternFill>
    </fill>
    <fill>
      <patternFill patternType="solid">
        <fgColor theme="6" tint="0.399975585192419"/>
        <bgColor indexed="64"/>
      </patternFill>
    </fill>
    <fill>
      <patternFill patternType="solid">
        <fgColor theme="7"/>
        <bgColor indexed="64"/>
      </patternFill>
    </fill>
    <fill>
      <patternFill patternType="solid">
        <fgColor theme="7" tint="0.799981688894314"/>
        <bgColor indexed="64"/>
      </patternFill>
    </fill>
    <fill>
      <patternFill patternType="solid">
        <fgColor theme="7" tint="0.599993896298105"/>
        <bgColor indexed="64"/>
      </patternFill>
    </fill>
    <fill>
      <patternFill patternType="solid">
        <fgColor theme="7" tint="0.399975585192419"/>
        <bgColor indexed="64"/>
      </patternFill>
    </fill>
    <fill>
      <patternFill patternType="solid">
        <fgColor theme="8"/>
        <bgColor indexed="64"/>
      </patternFill>
    </fill>
    <fill>
      <patternFill patternType="solid">
        <fgColor theme="8" tint="0.799981688894314"/>
        <bgColor indexed="64"/>
      </patternFill>
    </fill>
    <fill>
      <patternFill patternType="solid">
        <fgColor theme="8" tint="0.599993896298105"/>
        <bgColor indexed="64"/>
      </patternFill>
    </fill>
    <fill>
      <patternFill patternType="solid">
        <fgColor theme="8" tint="0.399975585192419"/>
        <bgColor indexed="64"/>
      </patternFill>
    </fill>
    <fill>
      <patternFill patternType="solid">
        <fgColor theme="9"/>
        <bgColor indexed="64"/>
      </patternFill>
    </fill>
    <fill>
      <patternFill patternType="solid">
        <fgColor theme="9" tint="0.799981688894314"/>
        <bgColor indexed="64"/>
      </patternFill>
    </fill>
    <fill>
      <patternFill patternType="solid">
        <fgColor theme="9" tint="0.599993896298105"/>
        <bgColor indexed="64"/>
      </patternFill>
    </fill>
    <fill>
      <patternFill patternType="solid">
        <fgColor theme="9" tint="0.399975585192419"/>
        <bgColor indexed="64"/>
      </patternFill>
    </fill>
  </fills>
  <borders count="21">
    <border>
      <left/>
      <right/>
      <top/>
      <bottom/>
      <diagonal/>
    </border>
    <border>
      <left style="thin">
        <color auto="1"/>
      </left>
      <right/>
      <top style="thin">
        <color auto="1"/>
      </top>
      <bottom style="thin">
        <color auto="1"/>
      </bottom>
      <diagonal/>
    </border>
    <border>
      <left/>
      <right/>
      <top style="thin">
        <color auto="1"/>
      </top>
      <bottom style="thin">
        <color auto="1"/>
      </bottom>
      <diagonal/>
    </border>
    <border>
      <left style="thin">
        <color auto="1"/>
      </left>
      <right style="thin">
        <color auto="1"/>
      </right>
      <top style="thin">
        <color auto="1"/>
      </top>
      <bottom style="thin">
        <color auto="1"/>
      </bottom>
      <diagonal/>
    </border>
    <border>
      <left/>
      <right style="thin">
        <color auto="1"/>
      </right>
      <top style="thin">
        <color auto="1"/>
      </top>
      <bottom style="thin">
        <color auto="1"/>
      </bottom>
      <diagonal/>
    </border>
    <border>
      <left style="thin">
        <color auto="1"/>
      </left>
      <right/>
      <top style="thin">
        <color auto="1"/>
      </top>
      <bottom/>
      <diagonal/>
    </border>
    <border>
      <left/>
      <right/>
      <top style="thin">
        <color auto="1"/>
      </top>
      <bottom/>
      <diagonal/>
    </border>
    <border>
      <left style="thin">
        <color auto="1"/>
      </left>
      <right/>
      <top/>
      <bottom/>
      <diagonal/>
    </border>
    <border>
      <left style="thin">
        <color auto="1"/>
      </left>
      <right/>
      <top/>
      <bottom style="thin">
        <color auto="1"/>
      </bottom>
      <diagonal/>
    </border>
    <border>
      <left/>
      <right/>
      <top/>
      <bottom style="thin">
        <color auto="1"/>
      </bottom>
      <diagonal/>
    </border>
    <border>
      <left/>
      <right style="thin">
        <color auto="1"/>
      </right>
      <top style="thin">
        <color auto="1"/>
      </top>
      <bottom/>
      <diagonal/>
    </border>
    <border>
      <left/>
      <right style="thin">
        <color auto="1"/>
      </right>
      <top/>
      <bottom/>
      <diagonal/>
    </border>
    <border>
      <left/>
      <right style="thin">
        <color auto="1"/>
      </right>
      <top/>
      <bottom style="thin">
        <color auto="1"/>
      </bottom>
      <diagonal/>
    </border>
    <border>
      <left style="thin">
        <color rgb="FFB2B2B2"/>
      </left>
      <right style="thin">
        <color rgb="FFB2B2B2"/>
      </right>
      <top style="thin">
        <color rgb="FFB2B2B2"/>
      </top>
      <bottom style="thin">
        <color rgb="FFB2B2B2"/>
      </bottom>
      <diagonal/>
    </border>
    <border>
      <left/>
      <right/>
      <top/>
      <bottom style="medium">
        <color theme="4"/>
      </bottom>
      <diagonal/>
    </border>
    <border>
      <left/>
      <right/>
      <top/>
      <bottom style="medium">
        <color theme="4" tint="0.499984740745262"/>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style="double">
        <color rgb="FF3F3F3F"/>
      </left>
      <right style="double">
        <color rgb="FF3F3F3F"/>
      </right>
      <top style="double">
        <color rgb="FF3F3F3F"/>
      </top>
      <bottom style="double">
        <color rgb="FF3F3F3F"/>
      </bottom>
      <diagonal/>
    </border>
    <border>
      <left/>
      <right/>
      <top/>
      <bottom style="double">
        <color rgb="FFFF8001"/>
      </bottom>
      <diagonal/>
    </border>
    <border>
      <left/>
      <right/>
      <top style="thin">
        <color theme="4"/>
      </top>
      <bottom style="double">
        <color theme="4"/>
      </bottom>
      <diagonal/>
    </border>
  </borders>
  <cellStyleXfs count="49">
    <xf numFmtId="0" fontId="0" fillId="0" borderId="0">
      <alignment vertical="center"/>
    </xf>
    <xf numFmtId="43" fontId="0" fillId="0" borderId="0" applyFont="0" applyFill="0" applyBorder="0" applyAlignment="0" applyProtection="0">
      <alignment vertical="center"/>
    </xf>
    <xf numFmtId="44" fontId="0" fillId="0" borderId="0" applyFont="0" applyFill="0" applyBorder="0" applyAlignment="0" applyProtection="0">
      <alignment vertical="center"/>
    </xf>
    <xf numFmtId="9" fontId="0" fillId="0" borderId="0" applyFont="0" applyFill="0" applyBorder="0" applyAlignment="0" applyProtection="0">
      <alignment vertical="center"/>
    </xf>
    <xf numFmtId="41" fontId="0" fillId="0" borderId="0" applyFont="0" applyFill="0" applyBorder="0" applyAlignment="0" applyProtection="0">
      <alignment vertical="center"/>
    </xf>
    <xf numFmtId="42" fontId="0" fillId="0" borderId="0" applyFont="0" applyFill="0" applyBorder="0" applyAlignment="0" applyProtection="0">
      <alignment vertical="center"/>
    </xf>
    <xf numFmtId="0" fontId="8" fillId="0" borderId="0" applyNumberFormat="0" applyFill="0" applyBorder="0" applyAlignment="0" applyProtection="0">
      <alignment vertical="center"/>
    </xf>
    <xf numFmtId="0" fontId="9" fillId="0" borderId="0" applyNumberFormat="0" applyFill="0" applyBorder="0" applyAlignment="0" applyProtection="0">
      <alignment vertical="center"/>
    </xf>
    <xf numFmtId="0" fontId="0" fillId="2" borderId="13" applyNumberFormat="0" applyFont="0" applyAlignment="0" applyProtection="0">
      <alignment vertical="center"/>
    </xf>
    <xf numFmtId="0" fontId="10" fillId="0" borderId="0" applyNumberFormat="0" applyFill="0" applyBorder="0" applyAlignment="0" applyProtection="0">
      <alignment vertical="center"/>
    </xf>
    <xf numFmtId="0" fontId="11" fillId="0" borderId="0" applyNumberFormat="0" applyFill="0" applyBorder="0" applyAlignment="0" applyProtection="0">
      <alignment vertical="center"/>
    </xf>
    <xf numFmtId="0" fontId="12" fillId="0" borderId="0" applyNumberFormat="0" applyFill="0" applyBorder="0" applyAlignment="0" applyProtection="0">
      <alignment vertical="center"/>
    </xf>
    <xf numFmtId="0" fontId="13" fillId="0" borderId="14" applyNumberFormat="0" applyFill="0" applyAlignment="0" applyProtection="0">
      <alignment vertical="center"/>
    </xf>
    <xf numFmtId="0" fontId="14" fillId="0" borderId="14" applyNumberFormat="0" applyFill="0" applyAlignment="0" applyProtection="0">
      <alignment vertical="center"/>
    </xf>
    <xf numFmtId="0" fontId="15" fillId="0" borderId="15" applyNumberFormat="0" applyFill="0" applyAlignment="0" applyProtection="0">
      <alignment vertical="center"/>
    </xf>
    <xf numFmtId="0" fontId="15" fillId="0" borderId="0" applyNumberFormat="0" applyFill="0" applyBorder="0" applyAlignment="0" applyProtection="0">
      <alignment vertical="center"/>
    </xf>
    <xf numFmtId="0" fontId="16" fillId="3" borderId="16" applyNumberFormat="0" applyAlignment="0" applyProtection="0">
      <alignment vertical="center"/>
    </xf>
    <xf numFmtId="0" fontId="17" fillId="4" borderId="17" applyNumberFormat="0" applyAlignment="0" applyProtection="0">
      <alignment vertical="center"/>
    </xf>
    <xf numFmtId="0" fontId="18" fillId="4" borderId="16" applyNumberFormat="0" applyAlignment="0" applyProtection="0">
      <alignment vertical="center"/>
    </xf>
    <xf numFmtId="0" fontId="19" fillId="5" borderId="18" applyNumberFormat="0" applyAlignment="0" applyProtection="0">
      <alignment vertical="center"/>
    </xf>
    <xf numFmtId="0" fontId="20" fillId="0" borderId="19" applyNumberFormat="0" applyFill="0" applyAlignment="0" applyProtection="0">
      <alignment vertical="center"/>
    </xf>
    <xf numFmtId="0" fontId="21" fillId="0" borderId="20" applyNumberFormat="0" applyFill="0" applyAlignment="0" applyProtection="0">
      <alignment vertical="center"/>
    </xf>
    <xf numFmtId="0" fontId="22" fillId="6" borderId="0" applyNumberFormat="0" applyBorder="0" applyAlignment="0" applyProtection="0">
      <alignment vertical="center"/>
    </xf>
    <xf numFmtId="0" fontId="23" fillId="7" borderId="0" applyNumberFormat="0" applyBorder="0" applyAlignment="0" applyProtection="0">
      <alignment vertical="center"/>
    </xf>
    <xf numFmtId="0" fontId="24" fillId="8" borderId="0" applyNumberFormat="0" applyBorder="0" applyAlignment="0" applyProtection="0">
      <alignment vertical="center"/>
    </xf>
    <xf numFmtId="0" fontId="25" fillId="9" borderId="0" applyNumberFormat="0" applyBorder="0" applyAlignment="0" applyProtection="0">
      <alignment vertical="center"/>
    </xf>
    <xf numFmtId="0" fontId="26" fillId="10" borderId="0" applyNumberFormat="0" applyBorder="0" applyAlignment="0" applyProtection="0">
      <alignment vertical="center"/>
    </xf>
    <xf numFmtId="0" fontId="26" fillId="11" borderId="0" applyNumberFormat="0" applyBorder="0" applyAlignment="0" applyProtection="0">
      <alignment vertical="center"/>
    </xf>
    <xf numFmtId="0" fontId="25" fillId="12" borderId="0" applyNumberFormat="0" applyBorder="0" applyAlignment="0" applyProtection="0">
      <alignment vertical="center"/>
    </xf>
    <xf numFmtId="0" fontId="25" fillId="13" borderId="0" applyNumberFormat="0" applyBorder="0" applyAlignment="0" applyProtection="0">
      <alignment vertical="center"/>
    </xf>
    <xf numFmtId="0" fontId="26" fillId="14" borderId="0" applyNumberFormat="0" applyBorder="0" applyAlignment="0" applyProtection="0">
      <alignment vertical="center"/>
    </xf>
    <xf numFmtId="0" fontId="26" fillId="15" borderId="0" applyNumberFormat="0" applyBorder="0" applyAlignment="0" applyProtection="0">
      <alignment vertical="center"/>
    </xf>
    <xf numFmtId="0" fontId="25" fillId="16" borderId="0" applyNumberFormat="0" applyBorder="0" applyAlignment="0" applyProtection="0">
      <alignment vertical="center"/>
    </xf>
    <xf numFmtId="0" fontId="25" fillId="17" borderId="0" applyNumberFormat="0" applyBorder="0" applyAlignment="0" applyProtection="0">
      <alignment vertical="center"/>
    </xf>
    <xf numFmtId="0" fontId="26" fillId="18" borderId="0" applyNumberFormat="0" applyBorder="0" applyAlignment="0" applyProtection="0">
      <alignment vertical="center"/>
    </xf>
    <xf numFmtId="0" fontId="26" fillId="19" borderId="0" applyNumberFormat="0" applyBorder="0" applyAlignment="0" applyProtection="0">
      <alignment vertical="center"/>
    </xf>
    <xf numFmtId="0" fontId="25" fillId="20" borderId="0" applyNumberFormat="0" applyBorder="0" applyAlignment="0" applyProtection="0">
      <alignment vertical="center"/>
    </xf>
    <xf numFmtId="0" fontId="25" fillId="21" borderId="0" applyNumberFormat="0" applyBorder="0" applyAlignment="0" applyProtection="0">
      <alignment vertical="center"/>
    </xf>
    <xf numFmtId="0" fontId="26" fillId="22" borderId="0" applyNumberFormat="0" applyBorder="0" applyAlignment="0" applyProtection="0">
      <alignment vertical="center"/>
    </xf>
    <xf numFmtId="0" fontId="26" fillId="23" borderId="0" applyNumberFormat="0" applyBorder="0" applyAlignment="0" applyProtection="0">
      <alignment vertical="center"/>
    </xf>
    <xf numFmtId="0" fontId="25" fillId="24" borderId="0" applyNumberFormat="0" applyBorder="0" applyAlignment="0" applyProtection="0">
      <alignment vertical="center"/>
    </xf>
    <xf numFmtId="0" fontId="25" fillId="25" borderId="0" applyNumberFormat="0" applyBorder="0" applyAlignment="0" applyProtection="0">
      <alignment vertical="center"/>
    </xf>
    <xf numFmtId="0" fontId="26" fillId="26" borderId="0" applyNumberFormat="0" applyBorder="0" applyAlignment="0" applyProtection="0">
      <alignment vertical="center"/>
    </xf>
    <xf numFmtId="0" fontId="26" fillId="27" borderId="0" applyNumberFormat="0" applyBorder="0" applyAlignment="0" applyProtection="0">
      <alignment vertical="center"/>
    </xf>
    <xf numFmtId="0" fontId="25" fillId="28" borderId="0" applyNumberFormat="0" applyBorder="0" applyAlignment="0" applyProtection="0">
      <alignment vertical="center"/>
    </xf>
    <xf numFmtId="0" fontId="25" fillId="29" borderId="0" applyNumberFormat="0" applyBorder="0" applyAlignment="0" applyProtection="0">
      <alignment vertical="center"/>
    </xf>
    <xf numFmtId="0" fontId="26" fillId="30" borderId="0" applyNumberFormat="0" applyBorder="0" applyAlignment="0" applyProtection="0">
      <alignment vertical="center"/>
    </xf>
    <xf numFmtId="0" fontId="26" fillId="31" borderId="0" applyNumberFormat="0" applyBorder="0" applyAlignment="0" applyProtection="0">
      <alignment vertical="center"/>
    </xf>
    <xf numFmtId="0" fontId="25" fillId="32" borderId="0" applyNumberFormat="0" applyBorder="0" applyAlignment="0" applyProtection="0">
      <alignment vertical="center"/>
    </xf>
  </cellStyleXfs>
  <cellXfs count="47">
    <xf numFmtId="0" fontId="0" fillId="0" borderId="0" xfId="0">
      <alignment vertical="center"/>
    </xf>
    <xf numFmtId="0" fontId="1" fillId="0" borderId="0" xfId="0" applyFont="1">
      <alignment vertical="center"/>
    </xf>
    <xf numFmtId="0" fontId="0" fillId="0" borderId="0" xfId="0" applyAlignment="1">
      <alignment horizontal="center" vertical="center"/>
    </xf>
    <xf numFmtId="0" fontId="0" fillId="0" borderId="0" xfId="0" applyFill="1">
      <alignment vertical="center"/>
    </xf>
    <xf numFmtId="0" fontId="2" fillId="0" borderId="0" xfId="0" applyFont="1" applyFill="1" applyAlignment="1">
      <alignment horizontal="center" vertical="center" wrapText="1"/>
    </xf>
    <xf numFmtId="0" fontId="0" fillId="0" borderId="0" xfId="0" applyAlignment="1">
      <alignment horizontal="center" vertical="center" wrapText="1"/>
    </xf>
    <xf numFmtId="0" fontId="3" fillId="0" borderId="1" xfId="0" applyFont="1" applyBorder="1" applyAlignment="1">
      <alignment horizontal="center" vertical="center"/>
    </xf>
    <xf numFmtId="0" fontId="4" fillId="0" borderId="2" xfId="0" applyFont="1" applyFill="1" applyBorder="1" applyAlignment="1">
      <alignment horizontal="center" vertical="center" wrapText="1"/>
    </xf>
    <xf numFmtId="0" fontId="3" fillId="0" borderId="2" xfId="0" applyFont="1" applyBorder="1" applyAlignment="1">
      <alignment horizontal="center" vertical="center"/>
    </xf>
    <xf numFmtId="0" fontId="1" fillId="0" borderId="3" xfId="0" applyFont="1" applyBorder="1" applyAlignment="1">
      <alignment horizontal="center" vertical="center"/>
    </xf>
    <xf numFmtId="0" fontId="2" fillId="0" borderId="3" xfId="0" applyFont="1" applyFill="1" applyBorder="1" applyAlignment="1">
      <alignment horizontal="center" vertical="center" wrapText="1"/>
    </xf>
    <xf numFmtId="0" fontId="0" fillId="0" borderId="3" xfId="0" applyBorder="1" applyAlignment="1">
      <alignment horizontal="center" vertical="center"/>
    </xf>
    <xf numFmtId="0" fontId="5" fillId="0" borderId="3" xfId="0" applyFont="1" applyFill="1" applyBorder="1" applyAlignment="1">
      <alignment horizontal="center" vertical="center" wrapText="1"/>
    </xf>
    <xf numFmtId="0" fontId="0" fillId="0" borderId="3" xfId="0" applyBorder="1">
      <alignment vertical="center"/>
    </xf>
    <xf numFmtId="0" fontId="2" fillId="0" borderId="3" xfId="0" applyFont="1" applyFill="1" applyBorder="1" applyAlignment="1">
      <alignment horizontal="center" vertical="center" wrapText="1"/>
    </xf>
    <xf numFmtId="0" fontId="2" fillId="0" borderId="3" xfId="0" applyFont="1" applyFill="1" applyBorder="1" applyAlignment="1">
      <alignment vertical="center" wrapText="1"/>
    </xf>
    <xf numFmtId="0" fontId="1" fillId="0" borderId="3" xfId="0" applyFont="1" applyBorder="1" applyAlignment="1">
      <alignment horizontal="center" vertical="center" wrapText="1"/>
    </xf>
    <xf numFmtId="0" fontId="2" fillId="0" borderId="3" xfId="0" applyFont="1" applyFill="1" applyBorder="1" applyAlignment="1">
      <alignment horizontal="left" vertical="center" wrapText="1"/>
    </xf>
    <xf numFmtId="0" fontId="3" fillId="0" borderId="4" xfId="0" applyFont="1" applyBorder="1" applyAlignment="1">
      <alignment horizontal="center" vertical="center" wrapText="1"/>
    </xf>
    <xf numFmtId="0" fontId="0" fillId="0" borderId="3" xfId="0" applyBorder="1" applyAlignment="1">
      <alignment horizontal="center" vertical="center" wrapText="1"/>
    </xf>
    <xf numFmtId="0" fontId="6" fillId="0" borderId="3" xfId="0" applyFont="1" applyFill="1" applyBorder="1" applyAlignment="1">
      <alignment horizontal="center" vertical="center"/>
    </xf>
    <xf numFmtId="0" fontId="4" fillId="0" borderId="3" xfId="0" applyFont="1" applyFill="1" applyBorder="1" applyAlignment="1">
      <alignment horizontal="center" vertical="center" wrapText="1"/>
    </xf>
    <xf numFmtId="0" fontId="6" fillId="0" borderId="1" xfId="0" applyFont="1" applyFill="1" applyBorder="1" applyAlignment="1">
      <alignment horizontal="center" vertical="center"/>
    </xf>
    <xf numFmtId="0" fontId="6" fillId="0" borderId="2" xfId="0" applyFont="1" applyFill="1" applyBorder="1" applyAlignment="1">
      <alignment horizontal="center" vertical="center"/>
    </xf>
    <xf numFmtId="0" fontId="6" fillId="0" borderId="4" xfId="0" applyFont="1" applyFill="1" applyBorder="1" applyAlignment="1">
      <alignment horizontal="center" vertical="center"/>
    </xf>
    <xf numFmtId="0" fontId="6" fillId="0" borderId="3" xfId="0" applyFont="1" applyFill="1" applyBorder="1">
      <alignment vertical="center"/>
    </xf>
    <xf numFmtId="0" fontId="6" fillId="0" borderId="5" xfId="0" applyFont="1" applyBorder="1">
      <alignment vertical="center"/>
    </xf>
    <xf numFmtId="0" fontId="4" fillId="0" borderId="6" xfId="0" applyFont="1" applyFill="1" applyBorder="1" applyAlignment="1">
      <alignment horizontal="center" vertical="center" wrapText="1"/>
    </xf>
    <xf numFmtId="0" fontId="6" fillId="0" borderId="6" xfId="0" applyFont="1" applyBorder="1" applyAlignment="1">
      <alignment horizontal="center" vertical="center" wrapText="1"/>
    </xf>
    <xf numFmtId="0" fontId="0" fillId="0" borderId="5" xfId="0" applyBorder="1">
      <alignment vertical="center"/>
    </xf>
    <xf numFmtId="0" fontId="2" fillId="0" borderId="6" xfId="0" applyFont="1" applyFill="1" applyBorder="1" applyAlignment="1">
      <alignment horizontal="center" vertical="center" wrapText="1"/>
    </xf>
    <xf numFmtId="0" fontId="0" fillId="0" borderId="6" xfId="0" applyBorder="1" applyAlignment="1">
      <alignment horizontal="center" vertical="center"/>
    </xf>
    <xf numFmtId="0" fontId="7" fillId="0" borderId="6" xfId="0" applyFont="1" applyBorder="1" applyAlignment="1">
      <alignment horizontal="center" vertical="center"/>
    </xf>
    <xf numFmtId="0" fontId="0" fillId="0" borderId="6" xfId="0" applyBorder="1">
      <alignment vertical="center"/>
    </xf>
    <xf numFmtId="0" fontId="0" fillId="0" borderId="7" xfId="0" applyBorder="1">
      <alignment vertical="center"/>
    </xf>
    <xf numFmtId="0" fontId="7" fillId="0" borderId="0" xfId="0" applyFont="1" applyAlignment="1">
      <alignment vertical="center"/>
    </xf>
    <xf numFmtId="0" fontId="0" fillId="0" borderId="0" xfId="0" applyAlignment="1">
      <alignment vertical="center"/>
    </xf>
    <xf numFmtId="0" fontId="0" fillId="0" borderId="8" xfId="0" applyBorder="1">
      <alignment vertical="center"/>
    </xf>
    <xf numFmtId="0" fontId="2" fillId="0" borderId="9" xfId="0" applyFont="1" applyFill="1" applyBorder="1" applyAlignment="1">
      <alignment horizontal="center" vertical="center" wrapText="1"/>
    </xf>
    <xf numFmtId="0" fontId="0" fillId="0" borderId="9" xfId="0" applyBorder="1" applyAlignment="1">
      <alignment horizontal="center" vertical="center"/>
    </xf>
    <xf numFmtId="0" fontId="7" fillId="0" borderId="9" xfId="0" applyFont="1" applyBorder="1" applyAlignment="1">
      <alignment horizontal="center" vertical="center"/>
    </xf>
    <xf numFmtId="0" fontId="0" fillId="0" borderId="9" xfId="0" applyBorder="1">
      <alignment vertical="center"/>
    </xf>
    <xf numFmtId="0" fontId="6" fillId="0" borderId="3" xfId="0" applyFont="1" applyFill="1" applyBorder="1" applyAlignment="1">
      <alignment horizontal="center" vertical="center" wrapText="1"/>
    </xf>
    <xf numFmtId="0" fontId="6" fillId="0" borderId="10" xfId="0" applyFont="1" applyBorder="1" applyAlignment="1">
      <alignment horizontal="center" vertical="center" wrapText="1"/>
    </xf>
    <xf numFmtId="0" fontId="0" fillId="0" borderId="10" xfId="0" applyBorder="1" applyAlignment="1">
      <alignment horizontal="center" vertical="center" wrapText="1"/>
    </xf>
    <xf numFmtId="0" fontId="0" fillId="0" borderId="11" xfId="0" applyBorder="1" applyAlignment="1">
      <alignment horizontal="center" vertical="center" wrapText="1"/>
    </xf>
    <xf numFmtId="0" fontId="0" fillId="0" borderId="12" xfId="0" applyBorder="1" applyAlignment="1">
      <alignment horizontal="center" vertical="center" wrapText="1"/>
    </xf>
  </cellXfs>
  <cellStyles count="49">
    <cellStyle name="常规" xfId="0" builtinId="0"/>
    <cellStyle name="千位分隔" xfId="1" builtinId="3"/>
    <cellStyle name="货币" xfId="2" builtinId="4"/>
    <cellStyle name="百分比" xfId="3" builtinId="5"/>
    <cellStyle name="千位分隔[0]" xfId="4" builtinId="6"/>
    <cellStyle name="货币[0]" xfId="5" builtinId="7"/>
    <cellStyle name="超链接" xfId="6" builtinId="8"/>
    <cellStyle name="已访问的超链接" xfId="7" builtinId="9"/>
    <cellStyle name="注释" xfId="8" builtinId="10"/>
    <cellStyle name="警告文本" xfId="9" builtinId="11"/>
    <cellStyle name="标题" xfId="10" builtinId="15"/>
    <cellStyle name="解释性文本" xfId="11" builtinId="53"/>
    <cellStyle name="标题 1" xfId="12" builtinId="16"/>
    <cellStyle name="标题 2" xfId="13" builtinId="17"/>
    <cellStyle name="标题 3" xfId="14" builtinId="18"/>
    <cellStyle name="标题 4" xfId="15" builtinId="19"/>
    <cellStyle name="输入" xfId="16" builtinId="20"/>
    <cellStyle name="输出" xfId="17" builtinId="21"/>
    <cellStyle name="计算" xfId="18" builtinId="22"/>
    <cellStyle name="检查单元格" xfId="19" builtinId="23"/>
    <cellStyle name="链接单元格" xfId="20" builtinId="24"/>
    <cellStyle name="汇总" xfId="21" builtinId="25"/>
    <cellStyle name="好" xfId="22" builtinId="26"/>
    <cellStyle name="差" xfId="23" builtinId="27"/>
    <cellStyle name="适中" xfId="24" builtinId="28"/>
    <cellStyle name="强调文字颜色 1" xfId="25" builtinId="29"/>
    <cellStyle name="20% - 强调文字颜色 1" xfId="26" builtinId="30"/>
    <cellStyle name="40% - 强调文字颜色 1" xfId="27" builtinId="31"/>
    <cellStyle name="60% - 强调文字颜色 1" xfId="28" builtinId="32"/>
    <cellStyle name="强调文字颜色 2" xfId="29" builtinId="33"/>
    <cellStyle name="20% - 强调文字颜色 2" xfId="30" builtinId="34"/>
    <cellStyle name="40% - 强调文字颜色 2" xfId="31" builtinId="35"/>
    <cellStyle name="60% - 强调文字颜色 2" xfId="32" builtinId="36"/>
    <cellStyle name="强调文字颜色 3" xfId="33" builtinId="37"/>
    <cellStyle name="20% - 强调文字颜色 3" xfId="34" builtinId="38"/>
    <cellStyle name="40% - 强调文字颜色 3" xfId="35" builtinId="39"/>
    <cellStyle name="60% - 强调文字颜色 3" xfId="36" builtinId="40"/>
    <cellStyle name="强调文字颜色 4" xfId="37" builtinId="41"/>
    <cellStyle name="20% - 强调文字颜色 4" xfId="38" builtinId="42"/>
    <cellStyle name="40% - 强调文字颜色 4" xfId="39" builtinId="43"/>
    <cellStyle name="60% - 强调文字颜色 4" xfId="40" builtinId="44"/>
    <cellStyle name="强调文字颜色 5" xfId="41" builtinId="45"/>
    <cellStyle name="20% - 强调文字颜色 5" xfId="42" builtinId="46"/>
    <cellStyle name="40% - 强调文字颜色 5" xfId="43" builtinId="47"/>
    <cellStyle name="60% - 强调文字颜色 5" xfId="44" builtinId="48"/>
    <cellStyle name="强调文字颜色 6" xfId="45" builtinId="49"/>
    <cellStyle name="20% - 强调文字颜色 6" xfId="46" builtinId="50"/>
    <cellStyle name="40% - 强调文字颜色 6" xfId="47" builtinId="51"/>
    <cellStyle name="60% - 强调文字颜色 6" xfId="48" builtinId="52"/>
  </cellStyles>
  <tableStyles count="0" defaultTableStyle="TableStyleMedium2" defaultPivotStyle="PivotStyleLight16"/>
  <colors>
    <mruColors>
      <color rgb="00FFFF00"/>
    </mruColors>
  </colors>
  <extLst>
    <ext xmlns:x14="http://schemas.microsoft.com/office/spreadsheetml/2009/9/main" uri="{EB79DEF2-80B8-43e5-95BD-54CBDDF9020C}">
      <x14:slicerStyles defaultSlicerStyle="SlicerStyleLight1"/>
    </ext>
  </extLst>
</styleSheet>
</file>

<file path=xl/_rels/cellimages.xml.rels><?xml version="1.0" encoding="UTF-8" standalone="yes"?>
<Relationships xmlns="http://schemas.openxmlformats.org/package/2006/relationships"><Relationship Id="rId9" Type="http://schemas.openxmlformats.org/officeDocument/2006/relationships/image" Target="media/image32.png"/><Relationship Id="rId8" Type="http://schemas.openxmlformats.org/officeDocument/2006/relationships/image" Target="media/image31.png"/><Relationship Id="rId7" Type="http://schemas.openxmlformats.org/officeDocument/2006/relationships/image" Target="media/image30.jpeg"/><Relationship Id="rId6" Type="http://schemas.openxmlformats.org/officeDocument/2006/relationships/image" Target="media/image29.png"/><Relationship Id="rId5" Type="http://schemas.openxmlformats.org/officeDocument/2006/relationships/image" Target="media/image28.png"/><Relationship Id="rId4" Type="http://schemas.openxmlformats.org/officeDocument/2006/relationships/image" Target="media/image27.png"/><Relationship Id="rId3" Type="http://schemas.openxmlformats.org/officeDocument/2006/relationships/image" Target="media/image26.png"/><Relationship Id="rId2" Type="http://schemas.openxmlformats.org/officeDocument/2006/relationships/image" Target="media/image25.jpeg"/><Relationship Id="rId12" Type="http://schemas.openxmlformats.org/officeDocument/2006/relationships/image" Target="media/image35.png"/><Relationship Id="rId11" Type="http://schemas.openxmlformats.org/officeDocument/2006/relationships/image" Target="media/image34.png"/><Relationship Id="rId10" Type="http://schemas.openxmlformats.org/officeDocument/2006/relationships/image" Target="media/image33.png"/><Relationship Id="rId1" Type="http://schemas.openxmlformats.org/officeDocument/2006/relationships/image" Target="media/image24.png"/></Relationships>
</file>

<file path=xl/_rels/workbook.xml.rels><?xml version="1.0" encoding="UTF-8" standalone="yes"?>
<Relationships xmlns="http://schemas.openxmlformats.org/package/2006/relationships"><Relationship Id="rId5" Type="http://schemas.openxmlformats.org/officeDocument/2006/relationships/styles" Target="styles.xml"/><Relationship Id="rId4" Type="http://www.wps.cn/officeDocument/2020/cellImage" Target="cellimages.xml"/><Relationship Id="rId3" Type="http://schemas.openxmlformats.org/officeDocument/2006/relationships/sharedStrings" Target="sharedStrings.xml"/><Relationship Id="rId2" Type="http://schemas.openxmlformats.org/officeDocument/2006/relationships/theme" Target="theme/theme1.xml"/><Relationship Id="rId1" Type="http://schemas.openxmlformats.org/officeDocument/2006/relationships/worksheet" Target="worksheets/sheet1.xml"/></Relationships>
</file>

<file path=xl/drawings/_rels/drawing1.xml.rels><?xml version="1.0" encoding="UTF-8" standalone="yes"?>
<Relationships xmlns="http://schemas.openxmlformats.org/package/2006/relationships"><Relationship Id="rId9" Type="http://schemas.openxmlformats.org/officeDocument/2006/relationships/image" Target="../media/image9.png"/><Relationship Id="rId8" Type="http://schemas.openxmlformats.org/officeDocument/2006/relationships/image" Target="../media/image8.png"/><Relationship Id="rId7" Type="http://schemas.openxmlformats.org/officeDocument/2006/relationships/image" Target="../media/image7.png"/><Relationship Id="rId6" Type="http://schemas.openxmlformats.org/officeDocument/2006/relationships/image" Target="../media/image6.png"/><Relationship Id="rId5" Type="http://schemas.openxmlformats.org/officeDocument/2006/relationships/image" Target="../media/image5.png"/><Relationship Id="rId4" Type="http://schemas.openxmlformats.org/officeDocument/2006/relationships/image" Target="../media/image4.jpeg"/><Relationship Id="rId3" Type="http://schemas.openxmlformats.org/officeDocument/2006/relationships/image" Target="../media/image3.png"/><Relationship Id="rId21" Type="http://schemas.openxmlformats.org/officeDocument/2006/relationships/image" Target="../media/image21.png"/><Relationship Id="rId20" Type="http://schemas.openxmlformats.org/officeDocument/2006/relationships/image" Target="../media/image20.png"/><Relationship Id="rId2" Type="http://schemas.openxmlformats.org/officeDocument/2006/relationships/image" Target="../media/image2.png"/><Relationship Id="rId19" Type="http://schemas.openxmlformats.org/officeDocument/2006/relationships/image" Target="../media/image19.png"/><Relationship Id="rId18" Type="http://schemas.openxmlformats.org/officeDocument/2006/relationships/image" Target="../media/image18.png"/><Relationship Id="rId17" Type="http://schemas.openxmlformats.org/officeDocument/2006/relationships/image" Target="../media/image17.png"/><Relationship Id="rId16" Type="http://schemas.openxmlformats.org/officeDocument/2006/relationships/image" Target="../media/image16.png"/><Relationship Id="rId15" Type="http://schemas.openxmlformats.org/officeDocument/2006/relationships/image" Target="../media/image15.png"/><Relationship Id="rId14" Type="http://schemas.openxmlformats.org/officeDocument/2006/relationships/image" Target="../media/image14.png"/><Relationship Id="rId13" Type="http://schemas.openxmlformats.org/officeDocument/2006/relationships/image" Target="../media/image13.png"/><Relationship Id="rId12" Type="http://schemas.openxmlformats.org/officeDocument/2006/relationships/image" Target="../media/image12.png"/><Relationship Id="rId11" Type="http://schemas.openxmlformats.org/officeDocument/2006/relationships/image" Target="../media/image11.png"/><Relationship Id="rId10" Type="http://schemas.openxmlformats.org/officeDocument/2006/relationships/image" Target="../media/image10.png"/><Relationship Id="rId1" Type="http://schemas.openxmlformats.org/officeDocument/2006/relationships/image" Target="../media/image1.jpeg"/></Relationships>
</file>

<file path=xl/drawings/_rels/vmlDrawing1.vml.rels><?xml version="1.0" encoding="UTF-8" standalone="yes"?>
<Relationships xmlns="http://schemas.openxmlformats.org/package/2006/relationships"><Relationship Id="rId2" Type="http://schemas.openxmlformats.org/officeDocument/2006/relationships/image" Target="../media/image23.emf"/><Relationship Id="rId1" Type="http://schemas.openxmlformats.org/officeDocument/2006/relationships/image" Target="../media/image22.emf"/></Relationships>
</file>

<file path=xl/drawings/drawing1.xml><?xml version="1.0" encoding="utf-8"?>
<xdr:wsDr xmlns:xdr="http://schemas.openxmlformats.org/drawingml/2006/spreadsheetDrawing" xmlns:r="http://schemas.openxmlformats.org/officeDocument/2006/relationships" xmlns:a="http://schemas.openxmlformats.org/drawingml/2006/main">
  <xdr:twoCellAnchor editAs="oneCell">
    <xdr:from>
      <xdr:col>8</xdr:col>
      <xdr:colOff>0</xdr:colOff>
      <xdr:row>44</xdr:row>
      <xdr:rowOff>0</xdr:rowOff>
    </xdr:from>
    <xdr:to>
      <xdr:col>8</xdr:col>
      <xdr:colOff>450215</xdr:colOff>
      <xdr:row>47</xdr:row>
      <xdr:rowOff>177165</xdr:rowOff>
    </xdr:to>
    <xdr:pic>
      <xdr:nvPicPr>
        <xdr:cNvPr id="29" name="图片 28" descr="盛融乾塑料挡鼠板防鼠门挡pvc挡鼠板不锈钢挡鼠板配电室机房防鼠门挡板 浅灰色"/>
        <xdr:cNvPicPr>
          <a:picLocks noChangeAspect="1"/>
        </xdr:cNvPicPr>
      </xdr:nvPicPr>
      <xdr:blipFill>
        <a:stretch>
          <a:fillRect/>
        </a:stretch>
      </xdr:blipFill>
      <xdr:spPr>
        <a:xfrm>
          <a:off x="7451725" y="34423985"/>
          <a:ext cx="450215" cy="1269365"/>
        </a:xfrm>
        <a:prstGeom prst="rect">
          <a:avLst/>
        </a:prstGeom>
        <a:noFill/>
        <a:ln>
          <a:noFill/>
        </a:ln>
      </xdr:spPr>
    </xdr:pic>
    <xdr:clientData/>
  </xdr:twoCellAnchor>
  <xdr:twoCellAnchor editAs="oneCell">
    <xdr:from>
      <xdr:col>8</xdr:col>
      <xdr:colOff>0</xdr:colOff>
      <xdr:row>44</xdr:row>
      <xdr:rowOff>0</xdr:rowOff>
    </xdr:from>
    <xdr:to>
      <xdr:col>8</xdr:col>
      <xdr:colOff>450215</xdr:colOff>
      <xdr:row>47</xdr:row>
      <xdr:rowOff>177165</xdr:rowOff>
    </xdr:to>
    <xdr:pic>
      <xdr:nvPicPr>
        <xdr:cNvPr id="30" name="图片 29" descr="盛融乾塑料挡鼠板防鼠门挡pvc挡鼠板不锈钢挡鼠板配电室机房防鼠门挡板 浅灰色"/>
        <xdr:cNvPicPr>
          <a:picLocks noChangeAspect="1"/>
        </xdr:cNvPicPr>
      </xdr:nvPicPr>
      <xdr:blipFill>
        <a:stretch>
          <a:fillRect/>
        </a:stretch>
      </xdr:blipFill>
      <xdr:spPr>
        <a:xfrm>
          <a:off x="7451725" y="34423985"/>
          <a:ext cx="450215" cy="1269365"/>
        </a:xfrm>
        <a:prstGeom prst="rect">
          <a:avLst/>
        </a:prstGeom>
        <a:noFill/>
        <a:ln>
          <a:noFill/>
        </a:ln>
      </xdr:spPr>
    </xdr:pic>
    <xdr:clientData/>
  </xdr:twoCellAnchor>
  <xdr:twoCellAnchor editAs="oneCell">
    <xdr:from>
      <xdr:col>7</xdr:col>
      <xdr:colOff>81915</xdr:colOff>
      <xdr:row>50</xdr:row>
      <xdr:rowOff>60960</xdr:rowOff>
    </xdr:from>
    <xdr:to>
      <xdr:col>7</xdr:col>
      <xdr:colOff>875665</xdr:colOff>
      <xdr:row>50</xdr:row>
      <xdr:rowOff>1115060</xdr:rowOff>
    </xdr:to>
    <xdr:pic>
      <xdr:nvPicPr>
        <xdr:cNvPr id="5" name="图片 4" descr="31bb3f50e13ee5183ba85283c93dab8"/>
        <xdr:cNvPicPr>
          <a:picLocks noChangeAspect="1"/>
        </xdr:cNvPicPr>
      </xdr:nvPicPr>
      <xdr:blipFill>
        <a:blip r:embed="rId1"/>
        <a:stretch>
          <a:fillRect/>
        </a:stretch>
      </xdr:blipFill>
      <xdr:spPr>
        <a:xfrm>
          <a:off x="6316345" y="38828345"/>
          <a:ext cx="793750" cy="1054100"/>
        </a:xfrm>
        <a:prstGeom prst="rect">
          <a:avLst/>
        </a:prstGeom>
      </xdr:spPr>
    </xdr:pic>
    <xdr:clientData/>
  </xdr:twoCellAnchor>
  <xdr:twoCellAnchor editAs="oneCell">
    <xdr:from>
      <xdr:col>7</xdr:col>
      <xdr:colOff>66675</xdr:colOff>
      <xdr:row>5</xdr:row>
      <xdr:rowOff>106045</xdr:rowOff>
    </xdr:from>
    <xdr:to>
      <xdr:col>7</xdr:col>
      <xdr:colOff>1101725</xdr:colOff>
      <xdr:row>5</xdr:row>
      <xdr:rowOff>897890</xdr:rowOff>
    </xdr:to>
    <xdr:pic>
      <xdr:nvPicPr>
        <xdr:cNvPr id="9" name="图片 8"/>
        <xdr:cNvPicPr>
          <a:picLocks noChangeAspect="1"/>
        </xdr:cNvPicPr>
      </xdr:nvPicPr>
      <xdr:blipFill>
        <a:blip r:embed="rId2"/>
        <a:stretch>
          <a:fillRect/>
        </a:stretch>
      </xdr:blipFill>
      <xdr:spPr>
        <a:xfrm>
          <a:off x="6301105" y="4054475"/>
          <a:ext cx="1035050" cy="791845"/>
        </a:xfrm>
        <a:prstGeom prst="rect">
          <a:avLst/>
        </a:prstGeom>
        <a:noFill/>
        <a:ln w="9525">
          <a:noFill/>
        </a:ln>
      </xdr:spPr>
    </xdr:pic>
    <xdr:clientData/>
  </xdr:twoCellAnchor>
  <mc:AlternateContent xmlns:mc="http://schemas.openxmlformats.org/markup-compatibility/2006">
    <mc:Choice xmlns:a14="http://schemas.microsoft.com/office/drawing/2010/main" Requires="a14">
      <xdr:twoCellAnchor editAs="oneCell">
        <xdr:from>
          <xdr:col>7</xdr:col>
          <xdr:colOff>76200</xdr:colOff>
          <xdr:row>65</xdr:row>
          <xdr:rowOff>304800</xdr:rowOff>
        </xdr:from>
        <xdr:to>
          <xdr:col>8</xdr:col>
          <xdr:colOff>0</xdr:colOff>
          <xdr:row>65</xdr:row>
          <xdr:rowOff>847725</xdr:rowOff>
        </xdr:to>
        <xdr:sp>
          <xdr:nvSpPr>
            <xdr:cNvPr id="1028" name="Object 4" hidden="1">
              <a:extLst>
                <a:ext uri="{63B3BB69-23CF-44E3-9099-C40C66FF867C}">
                  <a14:compatExt spid="_x0000_s1028"/>
                </a:ext>
              </a:extLst>
            </xdr:cNvPr>
            <xdr:cNvSpPr/>
          </xdr:nvSpPr>
          <xdr:spPr>
            <a:xfrm>
              <a:off x="6310630" y="55220235"/>
              <a:ext cx="1141095" cy="542925"/>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7</xdr:col>
          <xdr:colOff>266700</xdr:colOff>
          <xdr:row>66</xdr:row>
          <xdr:rowOff>161925</xdr:rowOff>
        </xdr:from>
        <xdr:to>
          <xdr:col>7</xdr:col>
          <xdr:colOff>1190625</xdr:colOff>
          <xdr:row>66</xdr:row>
          <xdr:rowOff>1000125</xdr:rowOff>
        </xdr:to>
        <xdr:sp>
          <xdr:nvSpPr>
            <xdr:cNvPr id="1029" name="Object 5" hidden="1">
              <a:extLst>
                <a:ext uri="{63B3BB69-23CF-44E3-9099-C40C66FF867C}">
                  <a14:compatExt spid="_x0000_s1029"/>
                </a:ext>
              </a:extLst>
            </xdr:cNvPr>
            <xdr:cNvSpPr/>
          </xdr:nvSpPr>
          <xdr:spPr>
            <a:xfrm>
              <a:off x="6501130" y="56346725"/>
              <a:ext cx="923925" cy="838200"/>
            </a:xfrm>
            <a:prstGeom prst="rect">
              <a:avLst/>
            </a:prstGeom>
          </xdr:spPr>
        </xdr:sp>
        <xdr:clientData/>
      </xdr:twoCellAnchor>
    </mc:Choice>
    <mc:Fallback/>
  </mc:AlternateContent>
  <xdr:twoCellAnchor editAs="oneCell">
    <xdr:from>
      <xdr:col>7</xdr:col>
      <xdr:colOff>264795</xdr:colOff>
      <xdr:row>48</xdr:row>
      <xdr:rowOff>994410</xdr:rowOff>
    </xdr:from>
    <xdr:to>
      <xdr:col>7</xdr:col>
      <xdr:colOff>1066800</xdr:colOff>
      <xdr:row>49</xdr:row>
      <xdr:rowOff>714375</xdr:rowOff>
    </xdr:to>
    <xdr:pic>
      <xdr:nvPicPr>
        <xdr:cNvPr id="18" name="图片 17"/>
        <xdr:cNvPicPr>
          <a:picLocks noChangeAspect="1"/>
        </xdr:cNvPicPr>
      </xdr:nvPicPr>
      <xdr:blipFill>
        <a:blip r:embed="rId3"/>
        <a:stretch>
          <a:fillRect/>
        </a:stretch>
      </xdr:blipFill>
      <xdr:spPr>
        <a:xfrm>
          <a:off x="6499225" y="37894895"/>
          <a:ext cx="802005" cy="799465"/>
        </a:xfrm>
        <a:prstGeom prst="rect">
          <a:avLst/>
        </a:prstGeom>
        <a:noFill/>
        <a:ln w="9525">
          <a:noFill/>
        </a:ln>
      </xdr:spPr>
    </xdr:pic>
    <xdr:clientData/>
  </xdr:twoCellAnchor>
  <xdr:twoCellAnchor editAs="oneCell">
    <xdr:from>
      <xdr:col>7</xdr:col>
      <xdr:colOff>90170</xdr:colOff>
      <xdr:row>47</xdr:row>
      <xdr:rowOff>1350010</xdr:rowOff>
    </xdr:from>
    <xdr:to>
      <xdr:col>8</xdr:col>
      <xdr:colOff>0</xdr:colOff>
      <xdr:row>48</xdr:row>
      <xdr:rowOff>1025525</xdr:rowOff>
    </xdr:to>
    <xdr:pic>
      <xdr:nvPicPr>
        <xdr:cNvPr id="19" name="图片 18"/>
        <xdr:cNvPicPr>
          <a:picLocks noChangeAspect="1"/>
        </xdr:cNvPicPr>
      </xdr:nvPicPr>
      <xdr:blipFill>
        <a:blip r:embed="rId3"/>
        <a:stretch>
          <a:fillRect/>
        </a:stretch>
      </xdr:blipFill>
      <xdr:spPr>
        <a:xfrm>
          <a:off x="6324600" y="36866195"/>
          <a:ext cx="1127125" cy="1059815"/>
        </a:xfrm>
        <a:prstGeom prst="rect">
          <a:avLst/>
        </a:prstGeom>
        <a:noFill/>
        <a:ln w="9525">
          <a:noFill/>
        </a:ln>
      </xdr:spPr>
    </xdr:pic>
    <xdr:clientData/>
  </xdr:twoCellAnchor>
  <xdr:twoCellAnchor editAs="oneCell">
    <xdr:from>
      <xdr:col>7</xdr:col>
      <xdr:colOff>79375</xdr:colOff>
      <xdr:row>47</xdr:row>
      <xdr:rowOff>83820</xdr:rowOff>
    </xdr:from>
    <xdr:to>
      <xdr:col>8</xdr:col>
      <xdr:colOff>0</xdr:colOff>
      <xdr:row>47</xdr:row>
      <xdr:rowOff>1268730</xdr:rowOff>
    </xdr:to>
    <xdr:pic>
      <xdr:nvPicPr>
        <xdr:cNvPr id="20" name="图片 19"/>
        <xdr:cNvPicPr>
          <a:picLocks noChangeAspect="1"/>
        </xdr:cNvPicPr>
      </xdr:nvPicPr>
      <xdr:blipFill>
        <a:blip r:embed="rId3"/>
        <a:stretch>
          <a:fillRect/>
        </a:stretch>
      </xdr:blipFill>
      <xdr:spPr>
        <a:xfrm>
          <a:off x="6313805" y="35600005"/>
          <a:ext cx="1137920" cy="1184910"/>
        </a:xfrm>
        <a:prstGeom prst="rect">
          <a:avLst/>
        </a:prstGeom>
        <a:noFill/>
        <a:ln w="9525">
          <a:noFill/>
        </a:ln>
      </xdr:spPr>
    </xdr:pic>
    <xdr:clientData/>
  </xdr:twoCellAnchor>
  <xdr:twoCellAnchor editAs="oneCell">
    <xdr:from>
      <xdr:col>7</xdr:col>
      <xdr:colOff>859155</xdr:colOff>
      <xdr:row>50</xdr:row>
      <xdr:rowOff>39370</xdr:rowOff>
    </xdr:from>
    <xdr:to>
      <xdr:col>8</xdr:col>
      <xdr:colOff>336550</xdr:colOff>
      <xdr:row>50</xdr:row>
      <xdr:rowOff>1235710</xdr:rowOff>
    </xdr:to>
    <xdr:pic>
      <xdr:nvPicPr>
        <xdr:cNvPr id="21" name="图片 20" descr="83a179abf4b8ad8119c9b9b111d04e0"/>
        <xdr:cNvPicPr>
          <a:picLocks noChangeAspect="1"/>
        </xdr:cNvPicPr>
      </xdr:nvPicPr>
      <xdr:blipFill>
        <a:blip r:embed="rId4"/>
        <a:srcRect r="-18002" b="-7412"/>
        <a:stretch>
          <a:fillRect/>
        </a:stretch>
      </xdr:blipFill>
      <xdr:spPr>
        <a:xfrm>
          <a:off x="7093585" y="38806755"/>
          <a:ext cx="694690" cy="1196340"/>
        </a:xfrm>
        <a:prstGeom prst="rect">
          <a:avLst/>
        </a:prstGeom>
      </xdr:spPr>
    </xdr:pic>
    <xdr:clientData/>
  </xdr:twoCellAnchor>
  <xdr:twoCellAnchor editAs="oneCell">
    <xdr:from>
      <xdr:col>7</xdr:col>
      <xdr:colOff>168275</xdr:colOff>
      <xdr:row>3</xdr:row>
      <xdr:rowOff>5715</xdr:rowOff>
    </xdr:from>
    <xdr:to>
      <xdr:col>7</xdr:col>
      <xdr:colOff>1025525</xdr:colOff>
      <xdr:row>3</xdr:row>
      <xdr:rowOff>819150</xdr:rowOff>
    </xdr:to>
    <xdr:pic>
      <xdr:nvPicPr>
        <xdr:cNvPr id="22" name="图片 21"/>
        <xdr:cNvPicPr>
          <a:picLocks noChangeAspect="1"/>
        </xdr:cNvPicPr>
      </xdr:nvPicPr>
      <xdr:blipFill>
        <a:blip r:embed="rId5"/>
        <a:stretch>
          <a:fillRect/>
        </a:stretch>
      </xdr:blipFill>
      <xdr:spPr>
        <a:xfrm>
          <a:off x="6402705" y="2239645"/>
          <a:ext cx="857250" cy="813435"/>
        </a:xfrm>
        <a:prstGeom prst="rect">
          <a:avLst/>
        </a:prstGeom>
        <a:noFill/>
        <a:ln w="9525">
          <a:noFill/>
        </a:ln>
      </xdr:spPr>
    </xdr:pic>
    <xdr:clientData/>
  </xdr:twoCellAnchor>
  <xdr:twoCellAnchor editAs="oneCell">
    <xdr:from>
      <xdr:col>7</xdr:col>
      <xdr:colOff>149225</xdr:colOff>
      <xdr:row>4</xdr:row>
      <xdr:rowOff>28575</xdr:rowOff>
    </xdr:from>
    <xdr:to>
      <xdr:col>7</xdr:col>
      <xdr:colOff>877570</xdr:colOff>
      <xdr:row>4</xdr:row>
      <xdr:rowOff>735965</xdr:rowOff>
    </xdr:to>
    <xdr:pic>
      <xdr:nvPicPr>
        <xdr:cNvPr id="23" name="图片 22"/>
        <xdr:cNvPicPr>
          <a:picLocks noChangeAspect="1"/>
        </xdr:cNvPicPr>
      </xdr:nvPicPr>
      <xdr:blipFill>
        <a:blip r:embed="rId6"/>
        <a:stretch>
          <a:fillRect/>
        </a:stretch>
      </xdr:blipFill>
      <xdr:spPr>
        <a:xfrm>
          <a:off x="6383655" y="3202305"/>
          <a:ext cx="728345" cy="707390"/>
        </a:xfrm>
        <a:prstGeom prst="rect">
          <a:avLst/>
        </a:prstGeom>
        <a:noFill/>
        <a:ln w="9525">
          <a:noFill/>
        </a:ln>
      </xdr:spPr>
    </xdr:pic>
    <xdr:clientData/>
  </xdr:twoCellAnchor>
  <xdr:twoCellAnchor editAs="oneCell">
    <xdr:from>
      <xdr:col>7</xdr:col>
      <xdr:colOff>113665</xdr:colOff>
      <xdr:row>6</xdr:row>
      <xdr:rowOff>20955</xdr:rowOff>
    </xdr:from>
    <xdr:to>
      <xdr:col>7</xdr:col>
      <xdr:colOff>940435</xdr:colOff>
      <xdr:row>6</xdr:row>
      <xdr:rowOff>719455</xdr:rowOff>
    </xdr:to>
    <xdr:pic>
      <xdr:nvPicPr>
        <xdr:cNvPr id="24" name="图片 23"/>
        <xdr:cNvPicPr>
          <a:picLocks noChangeAspect="1"/>
        </xdr:cNvPicPr>
      </xdr:nvPicPr>
      <xdr:blipFill>
        <a:blip r:embed="rId7"/>
        <a:stretch>
          <a:fillRect/>
        </a:stretch>
      </xdr:blipFill>
      <xdr:spPr>
        <a:xfrm>
          <a:off x="6348095" y="5238750"/>
          <a:ext cx="826770" cy="698500"/>
        </a:xfrm>
        <a:prstGeom prst="rect">
          <a:avLst/>
        </a:prstGeom>
        <a:noFill/>
        <a:ln w="9525">
          <a:noFill/>
        </a:ln>
      </xdr:spPr>
    </xdr:pic>
    <xdr:clientData/>
  </xdr:twoCellAnchor>
  <xdr:twoCellAnchor editAs="oneCell">
    <xdr:from>
      <xdr:col>7</xdr:col>
      <xdr:colOff>137795</xdr:colOff>
      <xdr:row>7</xdr:row>
      <xdr:rowOff>5715</xdr:rowOff>
    </xdr:from>
    <xdr:to>
      <xdr:col>7</xdr:col>
      <xdr:colOff>1166495</xdr:colOff>
      <xdr:row>7</xdr:row>
      <xdr:rowOff>929640</xdr:rowOff>
    </xdr:to>
    <xdr:pic>
      <xdr:nvPicPr>
        <xdr:cNvPr id="25" name="图片 24"/>
        <xdr:cNvPicPr>
          <a:picLocks noChangeAspect="1"/>
        </xdr:cNvPicPr>
      </xdr:nvPicPr>
      <xdr:blipFill>
        <a:blip r:embed="rId8"/>
        <a:stretch>
          <a:fillRect/>
        </a:stretch>
      </xdr:blipFill>
      <xdr:spPr>
        <a:xfrm>
          <a:off x="6372225" y="5985510"/>
          <a:ext cx="1028700" cy="923925"/>
        </a:xfrm>
        <a:prstGeom prst="rect">
          <a:avLst/>
        </a:prstGeom>
        <a:noFill/>
        <a:ln w="9525">
          <a:noFill/>
        </a:ln>
      </xdr:spPr>
    </xdr:pic>
    <xdr:clientData/>
  </xdr:twoCellAnchor>
  <xdr:twoCellAnchor editAs="oneCell">
    <xdr:from>
      <xdr:col>7</xdr:col>
      <xdr:colOff>81915</xdr:colOff>
      <xdr:row>8</xdr:row>
      <xdr:rowOff>150495</xdr:rowOff>
    </xdr:from>
    <xdr:to>
      <xdr:col>8</xdr:col>
      <xdr:colOff>0</xdr:colOff>
      <xdr:row>8</xdr:row>
      <xdr:rowOff>822325</xdr:rowOff>
    </xdr:to>
    <xdr:pic>
      <xdr:nvPicPr>
        <xdr:cNvPr id="26" name="图片 25"/>
        <xdr:cNvPicPr>
          <a:picLocks noChangeAspect="1"/>
        </xdr:cNvPicPr>
      </xdr:nvPicPr>
      <xdr:blipFill>
        <a:blip r:embed="rId9"/>
        <a:stretch>
          <a:fillRect/>
        </a:stretch>
      </xdr:blipFill>
      <xdr:spPr>
        <a:xfrm>
          <a:off x="6316345" y="7082790"/>
          <a:ext cx="1135380" cy="671830"/>
        </a:xfrm>
        <a:prstGeom prst="rect">
          <a:avLst/>
        </a:prstGeom>
        <a:noFill/>
        <a:ln w="9525">
          <a:noFill/>
        </a:ln>
      </xdr:spPr>
    </xdr:pic>
    <xdr:clientData/>
  </xdr:twoCellAnchor>
  <xdr:twoCellAnchor editAs="oneCell">
    <xdr:from>
      <xdr:col>7</xdr:col>
      <xdr:colOff>91440</xdr:colOff>
      <xdr:row>9</xdr:row>
      <xdr:rowOff>107950</xdr:rowOff>
    </xdr:from>
    <xdr:to>
      <xdr:col>8</xdr:col>
      <xdr:colOff>0</xdr:colOff>
      <xdr:row>9</xdr:row>
      <xdr:rowOff>854075</xdr:rowOff>
    </xdr:to>
    <xdr:pic>
      <xdr:nvPicPr>
        <xdr:cNvPr id="27" name="图片 26"/>
        <xdr:cNvPicPr>
          <a:picLocks noChangeAspect="1"/>
        </xdr:cNvPicPr>
      </xdr:nvPicPr>
      <xdr:blipFill>
        <a:blip r:embed="rId10"/>
        <a:stretch>
          <a:fillRect/>
        </a:stretch>
      </xdr:blipFill>
      <xdr:spPr>
        <a:xfrm>
          <a:off x="6325870" y="8043545"/>
          <a:ext cx="1125855" cy="746125"/>
        </a:xfrm>
        <a:prstGeom prst="rect">
          <a:avLst/>
        </a:prstGeom>
        <a:noFill/>
        <a:ln w="9525">
          <a:noFill/>
        </a:ln>
      </xdr:spPr>
    </xdr:pic>
    <xdr:clientData/>
  </xdr:twoCellAnchor>
  <xdr:twoCellAnchor editAs="oneCell">
    <xdr:from>
      <xdr:col>7</xdr:col>
      <xdr:colOff>177165</xdr:colOff>
      <xdr:row>9</xdr:row>
      <xdr:rowOff>932815</xdr:rowOff>
    </xdr:from>
    <xdr:to>
      <xdr:col>7</xdr:col>
      <xdr:colOff>1140460</xdr:colOff>
      <xdr:row>10</xdr:row>
      <xdr:rowOff>701040</xdr:rowOff>
    </xdr:to>
    <xdr:pic>
      <xdr:nvPicPr>
        <xdr:cNvPr id="28" name="图片 27"/>
        <xdr:cNvPicPr>
          <a:picLocks noChangeAspect="1"/>
        </xdr:cNvPicPr>
      </xdr:nvPicPr>
      <xdr:blipFill>
        <a:blip r:embed="rId11"/>
        <a:stretch>
          <a:fillRect/>
        </a:stretch>
      </xdr:blipFill>
      <xdr:spPr>
        <a:xfrm>
          <a:off x="6411595" y="8868410"/>
          <a:ext cx="963295" cy="720725"/>
        </a:xfrm>
        <a:prstGeom prst="rect">
          <a:avLst/>
        </a:prstGeom>
        <a:noFill/>
        <a:ln w="9525">
          <a:noFill/>
        </a:ln>
      </xdr:spPr>
    </xdr:pic>
    <xdr:clientData/>
  </xdr:twoCellAnchor>
  <xdr:twoCellAnchor editAs="oneCell">
    <xdr:from>
      <xdr:col>7</xdr:col>
      <xdr:colOff>38735</xdr:colOff>
      <xdr:row>11</xdr:row>
      <xdr:rowOff>15240</xdr:rowOff>
    </xdr:from>
    <xdr:to>
      <xdr:col>8</xdr:col>
      <xdr:colOff>0</xdr:colOff>
      <xdr:row>11</xdr:row>
      <xdr:rowOff>866140</xdr:rowOff>
    </xdr:to>
    <xdr:pic>
      <xdr:nvPicPr>
        <xdr:cNvPr id="31" name="图片 30"/>
        <xdr:cNvPicPr>
          <a:picLocks noChangeAspect="1"/>
        </xdr:cNvPicPr>
      </xdr:nvPicPr>
      <xdr:blipFill>
        <a:blip r:embed="rId12"/>
        <a:stretch>
          <a:fillRect/>
        </a:stretch>
      </xdr:blipFill>
      <xdr:spPr>
        <a:xfrm>
          <a:off x="6273165" y="9665335"/>
          <a:ext cx="1178560" cy="850900"/>
        </a:xfrm>
        <a:prstGeom prst="rect">
          <a:avLst/>
        </a:prstGeom>
        <a:noFill/>
        <a:ln w="9525">
          <a:noFill/>
        </a:ln>
      </xdr:spPr>
    </xdr:pic>
    <xdr:clientData/>
  </xdr:twoCellAnchor>
  <xdr:twoCellAnchor editAs="oneCell">
    <xdr:from>
      <xdr:col>7</xdr:col>
      <xdr:colOff>370840</xdr:colOff>
      <xdr:row>13</xdr:row>
      <xdr:rowOff>113030</xdr:rowOff>
    </xdr:from>
    <xdr:to>
      <xdr:col>7</xdr:col>
      <xdr:colOff>904875</xdr:colOff>
      <xdr:row>13</xdr:row>
      <xdr:rowOff>662305</xdr:rowOff>
    </xdr:to>
    <xdr:pic>
      <xdr:nvPicPr>
        <xdr:cNvPr id="16" name="图片 15"/>
        <xdr:cNvPicPr>
          <a:picLocks noChangeAspect="1"/>
        </xdr:cNvPicPr>
      </xdr:nvPicPr>
      <xdr:blipFill>
        <a:blip r:embed="rId13"/>
        <a:stretch>
          <a:fillRect/>
        </a:stretch>
      </xdr:blipFill>
      <xdr:spPr>
        <a:xfrm>
          <a:off x="6605270" y="11668125"/>
          <a:ext cx="534035" cy="549275"/>
        </a:xfrm>
        <a:prstGeom prst="rect">
          <a:avLst/>
        </a:prstGeom>
        <a:noFill/>
        <a:ln w="9525">
          <a:noFill/>
        </a:ln>
      </xdr:spPr>
    </xdr:pic>
    <xdr:clientData/>
  </xdr:twoCellAnchor>
  <xdr:twoCellAnchor editAs="oneCell">
    <xdr:from>
      <xdr:col>7</xdr:col>
      <xdr:colOff>273685</xdr:colOff>
      <xdr:row>14</xdr:row>
      <xdr:rowOff>263525</xdr:rowOff>
    </xdr:from>
    <xdr:to>
      <xdr:col>7</xdr:col>
      <xdr:colOff>1051560</xdr:colOff>
      <xdr:row>14</xdr:row>
      <xdr:rowOff>1074420</xdr:rowOff>
    </xdr:to>
    <xdr:pic>
      <xdr:nvPicPr>
        <xdr:cNvPr id="17" name="图片 16"/>
        <xdr:cNvPicPr>
          <a:picLocks noChangeAspect="1"/>
        </xdr:cNvPicPr>
      </xdr:nvPicPr>
      <xdr:blipFill>
        <a:blip r:embed="rId14"/>
        <a:stretch>
          <a:fillRect/>
        </a:stretch>
      </xdr:blipFill>
      <xdr:spPr>
        <a:xfrm flipV="1">
          <a:off x="6508115" y="12644120"/>
          <a:ext cx="777875" cy="810895"/>
        </a:xfrm>
        <a:prstGeom prst="rect">
          <a:avLst/>
        </a:prstGeom>
        <a:noFill/>
        <a:ln w="9525">
          <a:noFill/>
        </a:ln>
      </xdr:spPr>
    </xdr:pic>
    <xdr:clientData/>
  </xdr:twoCellAnchor>
  <xdr:twoCellAnchor editAs="oneCell">
    <xdr:from>
      <xdr:col>7</xdr:col>
      <xdr:colOff>205105</xdr:colOff>
      <xdr:row>15</xdr:row>
      <xdr:rowOff>168275</xdr:rowOff>
    </xdr:from>
    <xdr:to>
      <xdr:col>7</xdr:col>
      <xdr:colOff>916940</xdr:colOff>
      <xdr:row>15</xdr:row>
      <xdr:rowOff>930910</xdr:rowOff>
    </xdr:to>
    <xdr:pic>
      <xdr:nvPicPr>
        <xdr:cNvPr id="34" name="图片 33"/>
        <xdr:cNvPicPr>
          <a:picLocks noChangeAspect="1"/>
        </xdr:cNvPicPr>
      </xdr:nvPicPr>
      <xdr:blipFill>
        <a:blip r:embed="rId15"/>
        <a:stretch>
          <a:fillRect/>
        </a:stretch>
      </xdr:blipFill>
      <xdr:spPr>
        <a:xfrm>
          <a:off x="6439535" y="13818235"/>
          <a:ext cx="711835" cy="762635"/>
        </a:xfrm>
        <a:prstGeom prst="rect">
          <a:avLst/>
        </a:prstGeom>
        <a:noFill/>
        <a:ln w="9525">
          <a:noFill/>
        </a:ln>
      </xdr:spPr>
    </xdr:pic>
    <xdr:clientData/>
  </xdr:twoCellAnchor>
  <xdr:twoCellAnchor editAs="oneCell">
    <xdr:from>
      <xdr:col>7</xdr:col>
      <xdr:colOff>137795</xdr:colOff>
      <xdr:row>25</xdr:row>
      <xdr:rowOff>130810</xdr:rowOff>
    </xdr:from>
    <xdr:to>
      <xdr:col>7</xdr:col>
      <xdr:colOff>1169035</xdr:colOff>
      <xdr:row>25</xdr:row>
      <xdr:rowOff>1219200</xdr:rowOff>
    </xdr:to>
    <xdr:pic>
      <xdr:nvPicPr>
        <xdr:cNvPr id="35" name="图片 34"/>
        <xdr:cNvPicPr>
          <a:picLocks noChangeAspect="1"/>
        </xdr:cNvPicPr>
      </xdr:nvPicPr>
      <xdr:blipFill>
        <a:blip r:embed="rId16"/>
        <a:stretch>
          <a:fillRect/>
        </a:stretch>
      </xdr:blipFill>
      <xdr:spPr>
        <a:xfrm>
          <a:off x="6372225" y="19850735"/>
          <a:ext cx="1031240" cy="1088390"/>
        </a:xfrm>
        <a:prstGeom prst="rect">
          <a:avLst/>
        </a:prstGeom>
        <a:noFill/>
        <a:ln w="9525">
          <a:noFill/>
        </a:ln>
      </xdr:spPr>
    </xdr:pic>
    <xdr:clientData/>
  </xdr:twoCellAnchor>
  <xdr:twoCellAnchor editAs="oneCell">
    <xdr:from>
      <xdr:col>7</xdr:col>
      <xdr:colOff>78105</xdr:colOff>
      <xdr:row>27</xdr:row>
      <xdr:rowOff>168910</xdr:rowOff>
    </xdr:from>
    <xdr:to>
      <xdr:col>7</xdr:col>
      <xdr:colOff>1117600</xdr:colOff>
      <xdr:row>27</xdr:row>
      <xdr:rowOff>1021715</xdr:rowOff>
    </xdr:to>
    <xdr:pic>
      <xdr:nvPicPr>
        <xdr:cNvPr id="36" name="图片 35"/>
        <xdr:cNvPicPr>
          <a:picLocks noChangeAspect="1"/>
        </xdr:cNvPicPr>
      </xdr:nvPicPr>
      <xdr:blipFill>
        <a:blip r:embed="rId17"/>
        <a:stretch>
          <a:fillRect/>
        </a:stretch>
      </xdr:blipFill>
      <xdr:spPr>
        <a:xfrm>
          <a:off x="6312535" y="21996400"/>
          <a:ext cx="1039495" cy="852805"/>
        </a:xfrm>
        <a:prstGeom prst="rect">
          <a:avLst/>
        </a:prstGeom>
        <a:noFill/>
        <a:ln w="9525">
          <a:noFill/>
        </a:ln>
      </xdr:spPr>
    </xdr:pic>
    <xdr:clientData/>
  </xdr:twoCellAnchor>
  <xdr:twoCellAnchor editAs="oneCell">
    <xdr:from>
      <xdr:col>7</xdr:col>
      <xdr:colOff>188595</xdr:colOff>
      <xdr:row>29</xdr:row>
      <xdr:rowOff>45720</xdr:rowOff>
    </xdr:from>
    <xdr:to>
      <xdr:col>8</xdr:col>
      <xdr:colOff>0</xdr:colOff>
      <xdr:row>29</xdr:row>
      <xdr:rowOff>1215390</xdr:rowOff>
    </xdr:to>
    <xdr:pic>
      <xdr:nvPicPr>
        <xdr:cNvPr id="37" name="图片 36"/>
        <xdr:cNvPicPr>
          <a:picLocks noChangeAspect="1"/>
        </xdr:cNvPicPr>
      </xdr:nvPicPr>
      <xdr:blipFill>
        <a:blip r:embed="rId18"/>
        <a:stretch>
          <a:fillRect/>
        </a:stretch>
      </xdr:blipFill>
      <xdr:spPr>
        <a:xfrm>
          <a:off x="6423025" y="23968075"/>
          <a:ext cx="1028700" cy="1169670"/>
        </a:xfrm>
        <a:prstGeom prst="rect">
          <a:avLst/>
        </a:prstGeom>
        <a:noFill/>
        <a:ln w="9525">
          <a:noFill/>
        </a:ln>
      </xdr:spPr>
    </xdr:pic>
    <xdr:clientData/>
  </xdr:twoCellAnchor>
  <xdr:twoCellAnchor editAs="oneCell">
    <xdr:from>
      <xdr:col>7</xdr:col>
      <xdr:colOff>100330</xdr:colOff>
      <xdr:row>31</xdr:row>
      <xdr:rowOff>187960</xdr:rowOff>
    </xdr:from>
    <xdr:to>
      <xdr:col>7</xdr:col>
      <xdr:colOff>1135380</xdr:colOff>
      <xdr:row>32</xdr:row>
      <xdr:rowOff>75565</xdr:rowOff>
    </xdr:to>
    <xdr:pic>
      <xdr:nvPicPr>
        <xdr:cNvPr id="38" name="图片 37"/>
        <xdr:cNvPicPr>
          <a:picLocks noChangeAspect="1"/>
        </xdr:cNvPicPr>
      </xdr:nvPicPr>
      <xdr:blipFill>
        <a:blip r:embed="rId19"/>
        <a:stretch>
          <a:fillRect/>
        </a:stretch>
      </xdr:blipFill>
      <xdr:spPr>
        <a:xfrm>
          <a:off x="6334760" y="26078180"/>
          <a:ext cx="1035050" cy="916305"/>
        </a:xfrm>
        <a:prstGeom prst="rect">
          <a:avLst/>
        </a:prstGeom>
        <a:noFill/>
        <a:ln w="9525">
          <a:noFill/>
        </a:ln>
      </xdr:spPr>
    </xdr:pic>
    <xdr:clientData/>
  </xdr:twoCellAnchor>
  <xdr:twoCellAnchor editAs="oneCell">
    <xdr:from>
      <xdr:col>7</xdr:col>
      <xdr:colOff>195580</xdr:colOff>
      <xdr:row>32</xdr:row>
      <xdr:rowOff>338455</xdr:rowOff>
    </xdr:from>
    <xdr:to>
      <xdr:col>7</xdr:col>
      <xdr:colOff>996315</xdr:colOff>
      <xdr:row>32</xdr:row>
      <xdr:rowOff>1093470</xdr:rowOff>
    </xdr:to>
    <xdr:pic>
      <xdr:nvPicPr>
        <xdr:cNvPr id="39" name="图片 38"/>
        <xdr:cNvPicPr>
          <a:picLocks noChangeAspect="1"/>
        </xdr:cNvPicPr>
      </xdr:nvPicPr>
      <xdr:blipFill>
        <a:blip r:embed="rId20"/>
        <a:stretch>
          <a:fillRect/>
        </a:stretch>
      </xdr:blipFill>
      <xdr:spPr>
        <a:xfrm>
          <a:off x="6430010" y="27257375"/>
          <a:ext cx="800735" cy="755015"/>
        </a:xfrm>
        <a:prstGeom prst="rect">
          <a:avLst/>
        </a:prstGeom>
        <a:noFill/>
        <a:ln w="9525">
          <a:noFill/>
        </a:ln>
      </xdr:spPr>
    </xdr:pic>
    <xdr:clientData/>
  </xdr:twoCellAnchor>
  <xdr:twoCellAnchor editAs="oneCell">
    <xdr:from>
      <xdr:col>7</xdr:col>
      <xdr:colOff>33655</xdr:colOff>
      <xdr:row>51</xdr:row>
      <xdr:rowOff>263525</xdr:rowOff>
    </xdr:from>
    <xdr:to>
      <xdr:col>8</xdr:col>
      <xdr:colOff>64135</xdr:colOff>
      <xdr:row>52</xdr:row>
      <xdr:rowOff>13970</xdr:rowOff>
    </xdr:to>
    <xdr:pic>
      <xdr:nvPicPr>
        <xdr:cNvPr id="40" name="图片 39"/>
        <xdr:cNvPicPr>
          <a:picLocks noChangeAspect="1"/>
        </xdr:cNvPicPr>
      </xdr:nvPicPr>
      <xdr:blipFill>
        <a:blip r:embed="rId21"/>
        <a:stretch>
          <a:fillRect/>
        </a:stretch>
      </xdr:blipFill>
      <xdr:spPr>
        <a:xfrm>
          <a:off x="6268085" y="40300275"/>
          <a:ext cx="1247775" cy="1019810"/>
        </a:xfrm>
        <a:prstGeom prst="rect">
          <a:avLst/>
        </a:prstGeom>
        <a:noFill/>
        <a:ln w="9525">
          <a:noFill/>
        </a:ln>
      </xdr:spPr>
    </xdr:pic>
    <xdr:clientData/>
  </xdr:twoCellAnchor>
</xdr:wsDr>
</file>

<file path=xl/theme/theme1.xml><?xml version="1.0" encoding="utf-8"?>
<a:theme xmlns:a="http://schemas.openxmlformats.org/drawingml/2006/main" name="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theme>
</file>

<file path=xl/worksheets/_rels/sheet1.xml.rels><?xml version="1.0" encoding="UTF-8" standalone="yes"?>
<Relationships xmlns="http://schemas.openxmlformats.org/package/2006/relationships"><Relationship Id="rId6" Type="http://schemas.openxmlformats.org/officeDocument/2006/relationships/image" Target="../media/image23.emf"/><Relationship Id="rId5" Type="http://schemas.openxmlformats.org/officeDocument/2006/relationships/package" Target="../embeddings/Document1.docx"/><Relationship Id="rId4" Type="http://schemas.openxmlformats.org/officeDocument/2006/relationships/image" Target="../media/image22.emf"/><Relationship Id="rId3" Type="http://schemas.openxmlformats.org/officeDocument/2006/relationships/oleObject" Target="../embeddings/oleObject1.bin"/><Relationship Id="rId2" Type="http://schemas.openxmlformats.org/officeDocument/2006/relationships/vmlDrawing" Target="../drawings/vmlDrawing1.vml"/><Relationship Id="rId1" Type="http://schemas.openxmlformats.org/officeDocument/2006/relationships/drawing" Target="../drawings/drawing1.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P76"/>
  <sheetViews>
    <sheetView tabSelected="1" zoomScale="90" zoomScaleNormal="90" workbookViewId="0">
      <selection activeCell="B3" sqref="B3"/>
    </sheetView>
  </sheetViews>
  <sheetFormatPr defaultColWidth="9" defaultRowHeight="15.6"/>
  <cols>
    <col min="1" max="1" width="5.87962962962963" customWidth="1"/>
    <col min="2" max="2" width="27.9166666666667" style="4" customWidth="1"/>
    <col min="3" max="3" width="17.2222222222222" style="4" customWidth="1"/>
    <col min="4" max="4" width="5.87962962962963" style="2" customWidth="1"/>
    <col min="5" max="5" width="7.49074074074074" style="2" customWidth="1"/>
    <col min="6" max="6" width="13.0462962962963" style="2" customWidth="1"/>
    <col min="7" max="7" width="13.4722222222222" style="2" customWidth="1"/>
    <col min="8" max="8" width="17.75" customWidth="1"/>
    <col min="9" max="9" width="14.6296296296296" style="5" customWidth="1"/>
  </cols>
  <sheetData>
    <row r="1" ht="36" customHeight="1" spans="1:9">
      <c r="A1" s="6" t="s">
        <v>0</v>
      </c>
      <c r="B1" s="7"/>
      <c r="C1" s="7"/>
      <c r="D1" s="8"/>
      <c r="E1" s="8"/>
      <c r="F1" s="8"/>
      <c r="G1" s="8"/>
      <c r="H1" s="8"/>
      <c r="I1" s="18"/>
    </row>
    <row r="2" s="1" customFormat="1" ht="39.95" customHeight="1" spans="1:9">
      <c r="A2" s="9" t="s">
        <v>1</v>
      </c>
      <c r="B2" s="10" t="s">
        <v>2</v>
      </c>
      <c r="C2" s="10" t="s">
        <v>3</v>
      </c>
      <c r="D2" s="9" t="s">
        <v>4</v>
      </c>
      <c r="E2" s="9" t="s">
        <v>5</v>
      </c>
      <c r="F2" s="9" t="s">
        <v>6</v>
      </c>
      <c r="G2" s="9" t="s">
        <v>7</v>
      </c>
      <c r="H2" s="9" t="s">
        <v>8</v>
      </c>
      <c r="I2" s="16" t="s">
        <v>9</v>
      </c>
    </row>
    <row r="3" ht="99.95" customHeight="1" spans="1:9">
      <c r="A3" s="11">
        <v>1</v>
      </c>
      <c r="B3" s="10" t="s">
        <v>10</v>
      </c>
      <c r="C3" s="10" t="s">
        <v>11</v>
      </c>
      <c r="D3" s="11" t="s">
        <v>12</v>
      </c>
      <c r="E3" s="11">
        <v>10</v>
      </c>
      <c r="F3" s="11"/>
      <c r="G3" s="11">
        <f t="shared" ref="G3:G27" si="0">E3*F3</f>
        <v>0</v>
      </c>
      <c r="H3" s="11" t="str">
        <f>_xlfn.DISPIMG("ID_A0C3BD4CAABB4A2088ECB6255BC25EF6",1)</f>
        <v>=DISPIMG("ID_A0C3BD4CAABB4A2088ECB6255BC25EF6",1)</v>
      </c>
      <c r="I3" s="19" t="s">
        <v>13</v>
      </c>
    </row>
    <row r="4" ht="74" customHeight="1" spans="1:9">
      <c r="A4" s="11">
        <v>2</v>
      </c>
      <c r="B4" s="10" t="s">
        <v>14</v>
      </c>
      <c r="C4" s="10" t="s">
        <v>15</v>
      </c>
      <c r="D4" s="11" t="s">
        <v>16</v>
      </c>
      <c r="E4" s="11">
        <v>6</v>
      </c>
      <c r="F4" s="11"/>
      <c r="G4" s="11">
        <f t="shared" si="0"/>
        <v>0</v>
      </c>
      <c r="H4" s="11"/>
      <c r="I4" s="19" t="s">
        <v>13</v>
      </c>
    </row>
    <row r="5" s="2" customFormat="1" ht="61" customHeight="1" spans="1:9">
      <c r="A5" s="11">
        <v>3</v>
      </c>
      <c r="B5" s="10" t="s">
        <v>17</v>
      </c>
      <c r="C5" s="10" t="s">
        <v>18</v>
      </c>
      <c r="D5" s="11" t="s">
        <v>16</v>
      </c>
      <c r="E5" s="11">
        <v>4</v>
      </c>
      <c r="F5" s="11"/>
      <c r="G5" s="11">
        <f t="shared" si="0"/>
        <v>0</v>
      </c>
      <c r="H5" s="11"/>
      <c r="I5" s="19" t="s">
        <v>13</v>
      </c>
    </row>
    <row r="6" s="2" customFormat="1" ht="99.95" customHeight="1" spans="1:9">
      <c r="A6" s="11">
        <v>4</v>
      </c>
      <c r="B6" s="10" t="s">
        <v>19</v>
      </c>
      <c r="C6" s="10" t="s">
        <v>20</v>
      </c>
      <c r="D6" s="11" t="s">
        <v>12</v>
      </c>
      <c r="E6" s="11">
        <v>4</v>
      </c>
      <c r="F6" s="11"/>
      <c r="G6" s="11">
        <f t="shared" si="0"/>
        <v>0</v>
      </c>
      <c r="H6" s="11"/>
      <c r="I6" s="19" t="s">
        <v>13</v>
      </c>
    </row>
    <row r="7" ht="60" customHeight="1" spans="1:9">
      <c r="A7" s="11">
        <v>5</v>
      </c>
      <c r="B7" s="10" t="s">
        <v>21</v>
      </c>
      <c r="C7" s="10" t="s">
        <v>22</v>
      </c>
      <c r="D7" s="11" t="s">
        <v>23</v>
      </c>
      <c r="E7" s="11">
        <v>20</v>
      </c>
      <c r="F7" s="11"/>
      <c r="G7" s="11">
        <f t="shared" si="0"/>
        <v>0</v>
      </c>
      <c r="H7" s="11"/>
      <c r="I7" s="19" t="s">
        <v>13</v>
      </c>
    </row>
    <row r="8" ht="75" customHeight="1" spans="1:9">
      <c r="A8" s="11">
        <v>6</v>
      </c>
      <c r="B8" s="10" t="s">
        <v>24</v>
      </c>
      <c r="C8" s="12" t="s">
        <v>25</v>
      </c>
      <c r="D8" s="11" t="s">
        <v>12</v>
      </c>
      <c r="E8" s="11">
        <v>20</v>
      </c>
      <c r="F8" s="11"/>
      <c r="G8" s="11">
        <f t="shared" si="0"/>
        <v>0</v>
      </c>
      <c r="H8" s="11"/>
      <c r="I8" s="19" t="s">
        <v>13</v>
      </c>
    </row>
    <row r="9" ht="79" customHeight="1" spans="1:9">
      <c r="A9" s="11">
        <v>7</v>
      </c>
      <c r="B9" s="12" t="s">
        <v>26</v>
      </c>
      <c r="C9" s="12" t="s">
        <v>27</v>
      </c>
      <c r="D9" s="11" t="s">
        <v>12</v>
      </c>
      <c r="E9" s="11">
        <v>20</v>
      </c>
      <c r="F9" s="11"/>
      <c r="G9" s="11">
        <f t="shared" si="0"/>
        <v>0</v>
      </c>
      <c r="H9" s="11"/>
      <c r="I9" s="19" t="s">
        <v>13</v>
      </c>
    </row>
    <row r="10" ht="75" customHeight="1" spans="1:9">
      <c r="A10" s="11">
        <v>8</v>
      </c>
      <c r="B10" s="12" t="s">
        <v>26</v>
      </c>
      <c r="C10" s="12" t="s">
        <v>28</v>
      </c>
      <c r="D10" s="11" t="s">
        <v>12</v>
      </c>
      <c r="E10" s="11">
        <v>20</v>
      </c>
      <c r="F10" s="11"/>
      <c r="G10" s="11">
        <f t="shared" si="0"/>
        <v>0</v>
      </c>
      <c r="H10" s="11"/>
      <c r="I10" s="19" t="s">
        <v>13</v>
      </c>
    </row>
    <row r="11" ht="60" customHeight="1" spans="1:9">
      <c r="A11" s="11">
        <v>9</v>
      </c>
      <c r="B11" s="10" t="s">
        <v>29</v>
      </c>
      <c r="C11" s="10" t="s">
        <v>30</v>
      </c>
      <c r="D11" s="11" t="s">
        <v>31</v>
      </c>
      <c r="E11" s="11">
        <v>10</v>
      </c>
      <c r="F11" s="11"/>
      <c r="G11" s="11">
        <f t="shared" si="0"/>
        <v>0</v>
      </c>
      <c r="H11" s="11"/>
      <c r="I11" s="19" t="s">
        <v>32</v>
      </c>
    </row>
    <row r="12" ht="75" customHeight="1" spans="1:9">
      <c r="A12" s="11">
        <v>10</v>
      </c>
      <c r="B12" s="10" t="s">
        <v>33</v>
      </c>
      <c r="C12" s="10" t="s">
        <v>34</v>
      </c>
      <c r="D12" s="11" t="s">
        <v>35</v>
      </c>
      <c r="E12" s="11">
        <v>20</v>
      </c>
      <c r="F12" s="11"/>
      <c r="G12" s="11">
        <f t="shared" si="0"/>
        <v>0</v>
      </c>
      <c r="H12" s="11"/>
      <c r="I12" s="19" t="s">
        <v>13</v>
      </c>
    </row>
    <row r="13" ht="75" customHeight="1" spans="1:9">
      <c r="A13" s="11">
        <v>11</v>
      </c>
      <c r="B13" s="10" t="s">
        <v>36</v>
      </c>
      <c r="C13" s="10" t="s">
        <v>37</v>
      </c>
      <c r="D13" s="11" t="s">
        <v>38</v>
      </c>
      <c r="E13" s="11">
        <v>10</v>
      </c>
      <c r="F13" s="11"/>
      <c r="G13" s="11">
        <f t="shared" si="0"/>
        <v>0</v>
      </c>
      <c r="H13" s="11"/>
      <c r="I13" s="19" t="s">
        <v>13</v>
      </c>
    </row>
    <row r="14" ht="65" customHeight="1" spans="1:9">
      <c r="A14" s="11">
        <v>12</v>
      </c>
      <c r="B14" s="10" t="s">
        <v>39</v>
      </c>
      <c r="C14" s="10" t="s">
        <v>40</v>
      </c>
      <c r="D14" s="11" t="s">
        <v>38</v>
      </c>
      <c r="E14" s="11">
        <v>1</v>
      </c>
      <c r="F14" s="11"/>
      <c r="G14" s="11">
        <f t="shared" si="0"/>
        <v>0</v>
      </c>
      <c r="H14" s="11"/>
      <c r="I14" s="19" t="s">
        <v>13</v>
      </c>
    </row>
    <row r="15" ht="99.95" customHeight="1" spans="1:9">
      <c r="A15" s="11">
        <v>13</v>
      </c>
      <c r="B15" s="10" t="s">
        <v>41</v>
      </c>
      <c r="C15" s="10" t="s">
        <v>42</v>
      </c>
      <c r="D15" s="11" t="s">
        <v>43</v>
      </c>
      <c r="E15" s="11">
        <v>10</v>
      </c>
      <c r="F15" s="11"/>
      <c r="G15" s="11">
        <f t="shared" si="0"/>
        <v>0</v>
      </c>
      <c r="H15" s="13"/>
      <c r="I15" s="19" t="s">
        <v>13</v>
      </c>
    </row>
    <row r="16" ht="99.95" customHeight="1" spans="1:9">
      <c r="A16" s="11">
        <v>14</v>
      </c>
      <c r="B16" s="10" t="s">
        <v>44</v>
      </c>
      <c r="C16" s="10" t="s">
        <v>42</v>
      </c>
      <c r="D16" s="11" t="s">
        <v>43</v>
      </c>
      <c r="E16" s="11">
        <v>10</v>
      </c>
      <c r="F16" s="11"/>
      <c r="G16" s="11">
        <f t="shared" si="0"/>
        <v>0</v>
      </c>
      <c r="H16" s="13"/>
      <c r="I16" s="19" t="s">
        <v>13</v>
      </c>
    </row>
    <row r="17" ht="42" customHeight="1" spans="1:9">
      <c r="A17" s="11">
        <v>15</v>
      </c>
      <c r="B17" s="10" t="s">
        <v>45</v>
      </c>
      <c r="C17" s="10" t="s">
        <v>46</v>
      </c>
      <c r="D17" s="11" t="s">
        <v>47</v>
      </c>
      <c r="E17" s="11">
        <v>10</v>
      </c>
      <c r="F17" s="11"/>
      <c r="G17" s="11">
        <f t="shared" si="0"/>
        <v>0</v>
      </c>
      <c r="H17" s="13"/>
      <c r="I17" s="19" t="s">
        <v>13</v>
      </c>
    </row>
    <row r="18" ht="42" customHeight="1" spans="1:9">
      <c r="A18" s="11">
        <v>16</v>
      </c>
      <c r="B18" s="10" t="s">
        <v>48</v>
      </c>
      <c r="C18" s="10" t="s">
        <v>49</v>
      </c>
      <c r="D18" s="11" t="s">
        <v>12</v>
      </c>
      <c r="E18" s="11">
        <v>3</v>
      </c>
      <c r="F18" s="11"/>
      <c r="G18" s="11">
        <f t="shared" si="0"/>
        <v>0</v>
      </c>
      <c r="H18" s="13"/>
      <c r="I18" s="19" t="s">
        <v>13</v>
      </c>
    </row>
    <row r="19" ht="42" customHeight="1" spans="1:9">
      <c r="A19" s="11">
        <v>17</v>
      </c>
      <c r="B19" s="10" t="s">
        <v>50</v>
      </c>
      <c r="C19" s="10" t="s">
        <v>51</v>
      </c>
      <c r="D19" s="11" t="s">
        <v>47</v>
      </c>
      <c r="E19" s="11">
        <v>12</v>
      </c>
      <c r="F19" s="11"/>
      <c r="G19" s="11">
        <f t="shared" si="0"/>
        <v>0</v>
      </c>
      <c r="H19" s="13"/>
      <c r="I19" s="19" t="s">
        <v>13</v>
      </c>
    </row>
    <row r="20" ht="42" customHeight="1" spans="1:9">
      <c r="A20" s="11">
        <v>18</v>
      </c>
      <c r="B20" s="10" t="s">
        <v>52</v>
      </c>
      <c r="C20" s="10" t="s">
        <v>51</v>
      </c>
      <c r="D20" s="11" t="s">
        <v>47</v>
      </c>
      <c r="E20" s="11">
        <v>15</v>
      </c>
      <c r="F20" s="11"/>
      <c r="G20" s="11">
        <f t="shared" si="0"/>
        <v>0</v>
      </c>
      <c r="H20" s="13"/>
      <c r="I20" s="19" t="s">
        <v>13</v>
      </c>
    </row>
    <row r="21" ht="42" customHeight="1" spans="1:9">
      <c r="A21" s="11">
        <v>19</v>
      </c>
      <c r="B21" s="10" t="s">
        <v>53</v>
      </c>
      <c r="C21" s="10" t="s">
        <v>54</v>
      </c>
      <c r="D21" s="11" t="s">
        <v>47</v>
      </c>
      <c r="E21" s="11">
        <v>10</v>
      </c>
      <c r="F21" s="11"/>
      <c r="G21" s="11">
        <f t="shared" si="0"/>
        <v>0</v>
      </c>
      <c r="H21" s="13"/>
      <c r="I21" s="19" t="s">
        <v>13</v>
      </c>
    </row>
    <row r="22" ht="42" customHeight="1" spans="1:9">
      <c r="A22" s="11">
        <v>20</v>
      </c>
      <c r="B22" s="10" t="s">
        <v>55</v>
      </c>
      <c r="C22" s="10" t="s">
        <v>56</v>
      </c>
      <c r="D22" s="11" t="s">
        <v>12</v>
      </c>
      <c r="E22" s="11">
        <v>5</v>
      </c>
      <c r="F22" s="11"/>
      <c r="G22" s="11">
        <f t="shared" si="0"/>
        <v>0</v>
      </c>
      <c r="H22" s="13"/>
      <c r="I22" s="19" t="s">
        <v>13</v>
      </c>
    </row>
    <row r="23" ht="42" customHeight="1" spans="1:9">
      <c r="A23" s="11">
        <v>21</v>
      </c>
      <c r="B23" s="10" t="s">
        <v>57</v>
      </c>
      <c r="C23" s="10" t="s">
        <v>56</v>
      </c>
      <c r="D23" s="11" t="s">
        <v>12</v>
      </c>
      <c r="E23" s="11">
        <v>10</v>
      </c>
      <c r="F23" s="11"/>
      <c r="G23" s="11">
        <f t="shared" si="0"/>
        <v>0</v>
      </c>
      <c r="H23" s="13"/>
      <c r="I23" s="19" t="s">
        <v>13</v>
      </c>
    </row>
    <row r="24" ht="42" customHeight="1" spans="1:9">
      <c r="A24" s="11">
        <v>22</v>
      </c>
      <c r="B24" s="10" t="s">
        <v>58</v>
      </c>
      <c r="C24" s="10" t="s">
        <v>59</v>
      </c>
      <c r="D24" s="11" t="s">
        <v>31</v>
      </c>
      <c r="E24" s="11">
        <v>2</v>
      </c>
      <c r="F24" s="11"/>
      <c r="G24" s="11">
        <f t="shared" si="0"/>
        <v>0</v>
      </c>
      <c r="H24" s="13"/>
      <c r="I24" s="19" t="s">
        <v>13</v>
      </c>
    </row>
    <row r="25" ht="42" customHeight="1" spans="1:9">
      <c r="A25" s="11">
        <v>23</v>
      </c>
      <c r="B25" s="10" t="s">
        <v>60</v>
      </c>
      <c r="C25" s="10" t="s">
        <v>61</v>
      </c>
      <c r="D25" s="11" t="s">
        <v>31</v>
      </c>
      <c r="E25" s="11">
        <v>1</v>
      </c>
      <c r="F25" s="11"/>
      <c r="G25" s="11">
        <f t="shared" si="0"/>
        <v>0</v>
      </c>
      <c r="H25" s="13"/>
      <c r="I25" s="19" t="s">
        <v>13</v>
      </c>
    </row>
    <row r="26" ht="99.95" customHeight="1" spans="1:9">
      <c r="A26" s="11">
        <v>24</v>
      </c>
      <c r="B26" s="10" t="s">
        <v>62</v>
      </c>
      <c r="C26" s="10" t="s">
        <v>63</v>
      </c>
      <c r="D26" s="11" t="s">
        <v>64</v>
      </c>
      <c r="E26" s="11">
        <v>2</v>
      </c>
      <c r="F26" s="11"/>
      <c r="G26" s="11">
        <f t="shared" si="0"/>
        <v>0</v>
      </c>
      <c r="H26" s="13"/>
      <c r="I26" s="19" t="s">
        <v>13</v>
      </c>
    </row>
    <row r="27" ht="66" customHeight="1" spans="1:9">
      <c r="A27" s="11">
        <v>25</v>
      </c>
      <c r="B27" s="10" t="s">
        <v>65</v>
      </c>
      <c r="C27" s="10" t="s">
        <v>66</v>
      </c>
      <c r="D27" s="11" t="s">
        <v>47</v>
      </c>
      <c r="E27" s="11">
        <v>15</v>
      </c>
      <c r="F27" s="11"/>
      <c r="G27" s="11">
        <f t="shared" si="0"/>
        <v>0</v>
      </c>
      <c r="H27" s="13"/>
      <c r="I27" s="19" t="s">
        <v>13</v>
      </c>
    </row>
    <row r="28" ht="99.95" customHeight="1" spans="1:9">
      <c r="A28" s="11">
        <v>26</v>
      </c>
      <c r="B28" s="10" t="s">
        <v>67</v>
      </c>
      <c r="C28" s="10" t="s">
        <v>68</v>
      </c>
      <c r="D28" s="11" t="s">
        <v>12</v>
      </c>
      <c r="E28" s="11">
        <v>20</v>
      </c>
      <c r="F28" s="11"/>
      <c r="G28" s="11">
        <f t="shared" ref="G28:G45" si="1">E28*F28</f>
        <v>0</v>
      </c>
      <c r="H28" s="13"/>
      <c r="I28" s="19" t="s">
        <v>13</v>
      </c>
    </row>
    <row r="29" ht="65" customHeight="1" spans="1:9">
      <c r="A29" s="11">
        <v>27</v>
      </c>
      <c r="B29" s="10" t="s">
        <v>67</v>
      </c>
      <c r="C29" s="10" t="s">
        <v>69</v>
      </c>
      <c r="D29" s="11" t="s">
        <v>12</v>
      </c>
      <c r="E29" s="11">
        <v>20</v>
      </c>
      <c r="F29" s="11"/>
      <c r="G29" s="11">
        <f t="shared" si="1"/>
        <v>0</v>
      </c>
      <c r="H29" s="13"/>
      <c r="I29" s="19" t="s">
        <v>13</v>
      </c>
    </row>
    <row r="30" ht="99.95" customHeight="1" spans="1:9">
      <c r="A30" s="11">
        <v>28</v>
      </c>
      <c r="B30" s="10" t="s">
        <v>70</v>
      </c>
      <c r="C30" s="10" t="s">
        <v>71</v>
      </c>
      <c r="D30" s="11" t="s">
        <v>12</v>
      </c>
      <c r="E30" s="11">
        <v>5</v>
      </c>
      <c r="F30" s="11"/>
      <c r="G30" s="11">
        <f t="shared" si="1"/>
        <v>0</v>
      </c>
      <c r="H30" s="13"/>
      <c r="I30" s="19" t="s">
        <v>13</v>
      </c>
    </row>
    <row r="31" ht="55" customHeight="1" spans="1:9">
      <c r="A31" s="11">
        <v>29</v>
      </c>
      <c r="B31" s="10" t="s">
        <v>72</v>
      </c>
      <c r="C31" s="10" t="s">
        <v>73</v>
      </c>
      <c r="D31" s="11" t="s">
        <v>12</v>
      </c>
      <c r="E31" s="11">
        <v>20</v>
      </c>
      <c r="F31" s="11"/>
      <c r="G31" s="11">
        <f t="shared" si="1"/>
        <v>0</v>
      </c>
      <c r="H31" s="13"/>
      <c r="I31" s="19" t="s">
        <v>13</v>
      </c>
    </row>
    <row r="32" ht="81" customHeight="1" spans="1:9">
      <c r="A32" s="11">
        <v>30</v>
      </c>
      <c r="B32" s="10" t="s">
        <v>74</v>
      </c>
      <c r="C32" s="10" t="s">
        <v>75</v>
      </c>
      <c r="D32" s="11" t="s">
        <v>12</v>
      </c>
      <c r="E32" s="11">
        <v>4</v>
      </c>
      <c r="F32" s="11"/>
      <c r="G32" s="11">
        <f t="shared" si="1"/>
        <v>0</v>
      </c>
      <c r="H32" s="13"/>
      <c r="I32" s="19" t="s">
        <v>13</v>
      </c>
    </row>
    <row r="33" ht="99.95" customHeight="1" spans="1:9">
      <c r="A33" s="11">
        <v>31</v>
      </c>
      <c r="B33" s="10" t="s">
        <v>76</v>
      </c>
      <c r="C33" s="10" t="s">
        <v>77</v>
      </c>
      <c r="D33" s="11" t="s">
        <v>78</v>
      </c>
      <c r="E33" s="11">
        <v>4</v>
      </c>
      <c r="F33" s="11"/>
      <c r="G33" s="11">
        <f t="shared" si="1"/>
        <v>0</v>
      </c>
      <c r="H33" s="13"/>
      <c r="I33" s="19" t="s">
        <v>13</v>
      </c>
    </row>
    <row r="34" ht="69" customHeight="1" spans="1:9">
      <c r="A34" s="11">
        <v>32</v>
      </c>
      <c r="B34" s="10" t="s">
        <v>79</v>
      </c>
      <c r="C34" s="10" t="s">
        <v>80</v>
      </c>
      <c r="D34" s="11" t="s">
        <v>81</v>
      </c>
      <c r="E34" s="11">
        <v>700</v>
      </c>
      <c r="F34" s="11"/>
      <c r="G34" s="11">
        <f t="shared" si="1"/>
        <v>0</v>
      </c>
      <c r="H34" s="13"/>
      <c r="I34" s="19" t="s">
        <v>32</v>
      </c>
    </row>
    <row r="35" ht="69" customHeight="1" spans="1:9">
      <c r="A35" s="11">
        <v>33</v>
      </c>
      <c r="B35" s="10" t="s">
        <v>82</v>
      </c>
      <c r="C35" s="10" t="s">
        <v>66</v>
      </c>
      <c r="D35" s="11" t="s">
        <v>12</v>
      </c>
      <c r="E35" s="11">
        <v>4</v>
      </c>
      <c r="F35" s="11"/>
      <c r="G35" s="11">
        <f t="shared" si="1"/>
        <v>0</v>
      </c>
      <c r="H35" s="13"/>
      <c r="I35" s="19" t="s">
        <v>83</v>
      </c>
    </row>
    <row r="36" ht="36" customHeight="1" spans="1:9">
      <c r="A36" s="11">
        <v>34</v>
      </c>
      <c r="B36" s="10" t="s">
        <v>84</v>
      </c>
      <c r="C36" s="10" t="s">
        <v>85</v>
      </c>
      <c r="D36" s="11" t="s">
        <v>12</v>
      </c>
      <c r="E36" s="11">
        <v>10</v>
      </c>
      <c r="F36" s="11"/>
      <c r="G36" s="11">
        <f t="shared" si="1"/>
        <v>0</v>
      </c>
      <c r="H36" s="13"/>
      <c r="I36" s="19" t="s">
        <v>13</v>
      </c>
    </row>
    <row r="37" ht="36" customHeight="1" spans="1:9">
      <c r="A37" s="11">
        <v>35</v>
      </c>
      <c r="B37" s="10" t="s">
        <v>86</v>
      </c>
      <c r="C37" s="10" t="s">
        <v>87</v>
      </c>
      <c r="D37" s="11" t="s">
        <v>12</v>
      </c>
      <c r="E37" s="11">
        <v>20</v>
      </c>
      <c r="F37" s="11"/>
      <c r="G37" s="11">
        <f t="shared" si="1"/>
        <v>0</v>
      </c>
      <c r="H37" s="13"/>
      <c r="I37" s="19" t="s">
        <v>13</v>
      </c>
    </row>
    <row r="38" ht="36" customHeight="1" spans="1:9">
      <c r="A38" s="11">
        <v>36</v>
      </c>
      <c r="B38" s="10" t="s">
        <v>86</v>
      </c>
      <c r="C38" s="10" t="s">
        <v>88</v>
      </c>
      <c r="D38" s="11" t="s">
        <v>12</v>
      </c>
      <c r="E38" s="11">
        <v>10</v>
      </c>
      <c r="F38" s="11"/>
      <c r="G38" s="11">
        <f t="shared" si="1"/>
        <v>0</v>
      </c>
      <c r="H38" s="13"/>
      <c r="I38" s="19" t="s">
        <v>13</v>
      </c>
    </row>
    <row r="39" ht="36" customHeight="1" spans="1:9">
      <c r="A39" s="11">
        <v>37</v>
      </c>
      <c r="B39" s="10" t="s">
        <v>86</v>
      </c>
      <c r="C39" s="10" t="s">
        <v>89</v>
      </c>
      <c r="D39" s="11" t="s">
        <v>12</v>
      </c>
      <c r="E39" s="11">
        <v>10</v>
      </c>
      <c r="F39" s="11"/>
      <c r="G39" s="11">
        <f t="shared" si="1"/>
        <v>0</v>
      </c>
      <c r="H39" s="13"/>
      <c r="I39" s="19" t="s">
        <v>13</v>
      </c>
    </row>
    <row r="40" ht="36" customHeight="1" spans="1:9">
      <c r="A40" s="11">
        <v>38</v>
      </c>
      <c r="B40" s="10" t="s">
        <v>90</v>
      </c>
      <c r="C40" s="10" t="s">
        <v>91</v>
      </c>
      <c r="D40" s="11" t="s">
        <v>12</v>
      </c>
      <c r="E40" s="11">
        <v>100</v>
      </c>
      <c r="F40" s="11"/>
      <c r="G40" s="11">
        <f t="shared" si="1"/>
        <v>0</v>
      </c>
      <c r="H40" s="11"/>
      <c r="I40" s="19" t="s">
        <v>13</v>
      </c>
    </row>
    <row r="41" ht="36" customHeight="1" spans="1:9">
      <c r="A41" s="11">
        <v>39</v>
      </c>
      <c r="B41" s="10" t="s">
        <v>92</v>
      </c>
      <c r="C41" s="10" t="s">
        <v>93</v>
      </c>
      <c r="D41" s="11" t="s">
        <v>94</v>
      </c>
      <c r="E41" s="11">
        <v>1</v>
      </c>
      <c r="F41" s="11"/>
      <c r="G41" s="11">
        <f t="shared" si="1"/>
        <v>0</v>
      </c>
      <c r="H41" s="13"/>
      <c r="I41" s="19" t="s">
        <v>13</v>
      </c>
    </row>
    <row r="42" ht="36" customHeight="1" spans="1:9">
      <c r="A42" s="11">
        <v>40</v>
      </c>
      <c r="B42" s="10" t="s">
        <v>95</v>
      </c>
      <c r="C42" s="10" t="s">
        <v>96</v>
      </c>
      <c r="D42" s="11" t="s">
        <v>12</v>
      </c>
      <c r="E42" s="11">
        <v>20</v>
      </c>
      <c r="F42" s="11"/>
      <c r="G42" s="11">
        <f t="shared" si="1"/>
        <v>0</v>
      </c>
      <c r="H42" s="13"/>
      <c r="I42" s="19" t="s">
        <v>13</v>
      </c>
    </row>
    <row r="43" ht="50" customHeight="1" spans="1:9">
      <c r="A43" s="11">
        <v>41</v>
      </c>
      <c r="B43" s="10" t="s">
        <v>97</v>
      </c>
      <c r="C43" s="10" t="s">
        <v>98</v>
      </c>
      <c r="D43" s="11" t="s">
        <v>94</v>
      </c>
      <c r="E43" s="11">
        <v>10</v>
      </c>
      <c r="F43" s="11"/>
      <c r="G43" s="11">
        <f t="shared" si="1"/>
        <v>0</v>
      </c>
      <c r="H43" s="13"/>
      <c r="I43" s="19" t="s">
        <v>13</v>
      </c>
    </row>
    <row r="44" ht="51" customHeight="1" spans="1:9">
      <c r="A44" s="11">
        <v>42</v>
      </c>
      <c r="B44" s="10" t="s">
        <v>99</v>
      </c>
      <c r="C44" s="10" t="s">
        <v>100</v>
      </c>
      <c r="D44" s="11" t="s">
        <v>16</v>
      </c>
      <c r="E44" s="11">
        <v>2</v>
      </c>
      <c r="F44" s="11"/>
      <c r="G44" s="11">
        <f t="shared" si="1"/>
        <v>0</v>
      </c>
      <c r="H44" s="13"/>
      <c r="I44" s="19" t="s">
        <v>13</v>
      </c>
    </row>
    <row r="45" ht="30" customHeight="1" spans="1:9">
      <c r="A45" s="11">
        <v>43</v>
      </c>
      <c r="B45" s="10" t="s">
        <v>101</v>
      </c>
      <c r="C45" s="10" t="s">
        <v>102</v>
      </c>
      <c r="D45" s="11" t="s">
        <v>23</v>
      </c>
      <c r="E45" s="11">
        <v>1</v>
      </c>
      <c r="F45" s="11"/>
      <c r="G45" s="11">
        <f t="shared" si="1"/>
        <v>0</v>
      </c>
      <c r="H45" s="13"/>
      <c r="I45" s="19" t="s">
        <v>103</v>
      </c>
    </row>
    <row r="46" ht="28" customHeight="1" spans="1:9">
      <c r="A46" s="11">
        <v>44</v>
      </c>
      <c r="B46" s="10" t="s">
        <v>104</v>
      </c>
      <c r="C46" s="14"/>
      <c r="D46" s="11" t="s">
        <v>12</v>
      </c>
      <c r="E46" s="11">
        <v>15</v>
      </c>
      <c r="F46" s="11"/>
      <c r="G46" s="11">
        <f t="shared" ref="G46:G71" si="2">E46*F46</f>
        <v>0</v>
      </c>
      <c r="H46" s="13"/>
      <c r="I46" s="19" t="s">
        <v>13</v>
      </c>
    </row>
    <row r="47" ht="28" customHeight="1" spans="1:9">
      <c r="A47" s="11">
        <v>45</v>
      </c>
      <c r="B47" s="10" t="s">
        <v>105</v>
      </c>
      <c r="C47" s="10" t="s">
        <v>106</v>
      </c>
      <c r="D47" s="11" t="s">
        <v>107</v>
      </c>
      <c r="E47" s="11">
        <v>20</v>
      </c>
      <c r="F47" s="11"/>
      <c r="G47" s="11">
        <f t="shared" si="2"/>
        <v>0</v>
      </c>
      <c r="H47" s="13"/>
      <c r="I47" s="19" t="s">
        <v>13</v>
      </c>
    </row>
    <row r="48" ht="109" customHeight="1" spans="1:9">
      <c r="A48" s="11">
        <v>46</v>
      </c>
      <c r="B48" s="10" t="s">
        <v>108</v>
      </c>
      <c r="C48" s="15" t="s">
        <v>109</v>
      </c>
      <c r="D48" s="16" t="s">
        <v>107</v>
      </c>
      <c r="E48" s="16">
        <v>5</v>
      </c>
      <c r="F48" s="16"/>
      <c r="G48" s="11">
        <f t="shared" si="2"/>
        <v>0</v>
      </c>
      <c r="I48" s="19" t="s">
        <v>83</v>
      </c>
    </row>
    <row r="49" ht="85" customHeight="1" spans="1:9">
      <c r="A49" s="11">
        <v>47</v>
      </c>
      <c r="B49" s="10" t="s">
        <v>108</v>
      </c>
      <c r="C49" s="15" t="s">
        <v>110</v>
      </c>
      <c r="D49" s="16" t="s">
        <v>107</v>
      </c>
      <c r="E49" s="16">
        <v>1</v>
      </c>
      <c r="F49" s="16"/>
      <c r="G49" s="11">
        <f t="shared" si="2"/>
        <v>0</v>
      </c>
      <c r="I49" s="19" t="s">
        <v>83</v>
      </c>
    </row>
    <row r="50" ht="62" customHeight="1" spans="1:9">
      <c r="A50" s="11">
        <v>48</v>
      </c>
      <c r="B50" s="10" t="s">
        <v>108</v>
      </c>
      <c r="C50" s="15" t="s">
        <v>111</v>
      </c>
      <c r="D50" s="16" t="s">
        <v>107</v>
      </c>
      <c r="E50" s="16">
        <v>1</v>
      </c>
      <c r="F50" s="16"/>
      <c r="G50" s="11">
        <f t="shared" si="2"/>
        <v>0</v>
      </c>
      <c r="I50" s="19" t="s">
        <v>83</v>
      </c>
    </row>
    <row r="51" ht="99.95" customHeight="1" spans="1:9">
      <c r="A51" s="11">
        <v>49</v>
      </c>
      <c r="B51" s="10" t="s">
        <v>112</v>
      </c>
      <c r="C51" s="17" t="s">
        <v>113</v>
      </c>
      <c r="D51" s="16" t="s">
        <v>107</v>
      </c>
      <c r="E51" s="16">
        <v>5</v>
      </c>
      <c r="F51" s="16"/>
      <c r="G51" s="11">
        <f t="shared" si="2"/>
        <v>0</v>
      </c>
      <c r="H51" s="13"/>
      <c r="I51" s="19" t="s">
        <v>83</v>
      </c>
    </row>
    <row r="52" ht="99.95" customHeight="1" spans="1:9">
      <c r="A52" s="11">
        <v>50</v>
      </c>
      <c r="B52" s="10" t="s">
        <v>114</v>
      </c>
      <c r="C52" s="17" t="s">
        <v>115</v>
      </c>
      <c r="D52" s="16" t="s">
        <v>116</v>
      </c>
      <c r="E52" s="16">
        <v>6</v>
      </c>
      <c r="F52" s="16"/>
      <c r="G52" s="11">
        <f t="shared" si="2"/>
        <v>0</v>
      </c>
      <c r="H52" s="13"/>
      <c r="I52" s="19" t="s">
        <v>83</v>
      </c>
    </row>
    <row r="53" ht="67" customHeight="1" spans="1:9">
      <c r="A53" s="11">
        <v>51</v>
      </c>
      <c r="B53" s="10" t="s">
        <v>117</v>
      </c>
      <c r="C53" s="10" t="s">
        <v>118</v>
      </c>
      <c r="D53" s="11" t="s">
        <v>31</v>
      </c>
      <c r="E53" s="11">
        <v>1</v>
      </c>
      <c r="F53" s="11"/>
      <c r="G53" s="11">
        <f t="shared" si="2"/>
        <v>0</v>
      </c>
      <c r="H53" s="13"/>
      <c r="I53" s="19" t="s">
        <v>13</v>
      </c>
    </row>
    <row r="54" ht="35" customHeight="1" spans="1:9">
      <c r="A54" s="11">
        <v>52</v>
      </c>
      <c r="B54" s="10" t="s">
        <v>119</v>
      </c>
      <c r="C54" s="10" t="s">
        <v>120</v>
      </c>
      <c r="D54" s="11" t="s">
        <v>12</v>
      </c>
      <c r="E54" s="11">
        <v>3</v>
      </c>
      <c r="F54" s="11"/>
      <c r="G54" s="11">
        <f t="shared" si="2"/>
        <v>0</v>
      </c>
      <c r="H54" s="13"/>
      <c r="I54" s="19" t="s">
        <v>13</v>
      </c>
    </row>
    <row r="55" ht="35" customHeight="1" spans="1:9">
      <c r="A55" s="11">
        <v>53</v>
      </c>
      <c r="B55" s="10" t="s">
        <v>121</v>
      </c>
      <c r="C55" s="10" t="s">
        <v>122</v>
      </c>
      <c r="D55" s="11" t="s">
        <v>78</v>
      </c>
      <c r="E55" s="11">
        <v>1</v>
      </c>
      <c r="F55" s="11"/>
      <c r="G55" s="11">
        <f t="shared" si="2"/>
        <v>0</v>
      </c>
      <c r="H55" s="13"/>
      <c r="I55" s="19" t="s">
        <v>13</v>
      </c>
    </row>
    <row r="56" ht="70" customHeight="1" spans="1:9">
      <c r="A56" s="11">
        <v>54</v>
      </c>
      <c r="B56" s="10" t="s">
        <v>123</v>
      </c>
      <c r="C56" s="10" t="s">
        <v>124</v>
      </c>
      <c r="D56" s="11" t="s">
        <v>12</v>
      </c>
      <c r="E56" s="11">
        <v>10</v>
      </c>
      <c r="F56" s="11"/>
      <c r="G56" s="11">
        <f t="shared" si="2"/>
        <v>0</v>
      </c>
      <c r="H56" s="13"/>
      <c r="I56" s="19" t="s">
        <v>83</v>
      </c>
    </row>
    <row r="57" ht="77" customHeight="1" spans="1:9">
      <c r="A57" s="11">
        <v>55</v>
      </c>
      <c r="B57" s="10" t="s">
        <v>125</v>
      </c>
      <c r="C57" s="10" t="s">
        <v>126</v>
      </c>
      <c r="D57" s="11" t="s">
        <v>12</v>
      </c>
      <c r="E57" s="11">
        <v>3</v>
      </c>
      <c r="F57" s="11"/>
      <c r="G57" s="11">
        <f t="shared" si="2"/>
        <v>0</v>
      </c>
      <c r="H57" s="13"/>
      <c r="I57" s="19" t="s">
        <v>83</v>
      </c>
    </row>
    <row r="58" s="2" customFormat="1" ht="99.95" customHeight="1" spans="1:9">
      <c r="A58" s="11">
        <v>56</v>
      </c>
      <c r="B58" s="12" t="s">
        <v>127</v>
      </c>
      <c r="C58" s="12" t="s">
        <v>128</v>
      </c>
      <c r="D58" s="11" t="s">
        <v>23</v>
      </c>
      <c r="E58" s="11">
        <v>18</v>
      </c>
      <c r="F58" s="11"/>
      <c r="G58" s="11">
        <f t="shared" si="2"/>
        <v>0</v>
      </c>
      <c r="H58" s="11" t="str">
        <f>_xlfn.DISPIMG("ID_643451B616494A85BAC86772A235F554",1)</f>
        <v>=DISPIMG("ID_643451B616494A85BAC86772A235F554",1)</v>
      </c>
      <c r="I58" s="19" t="s">
        <v>83</v>
      </c>
    </row>
    <row r="59" ht="99.95" customHeight="1" spans="1:9">
      <c r="A59" s="11">
        <v>57</v>
      </c>
      <c r="B59" s="12" t="s">
        <v>129</v>
      </c>
      <c r="C59" s="12" t="s">
        <v>130</v>
      </c>
      <c r="D59" s="11" t="s">
        <v>23</v>
      </c>
      <c r="E59" s="11">
        <v>4</v>
      </c>
      <c r="F59" s="11"/>
      <c r="G59" s="11">
        <f t="shared" si="2"/>
        <v>0</v>
      </c>
      <c r="H59" s="11" t="str">
        <f>_xlfn.DISPIMG("ID_640AF592C2F54592A5A390481C82611E",1)</f>
        <v>=DISPIMG("ID_640AF592C2F54592A5A390481C82611E",1)</v>
      </c>
      <c r="I59" s="19" t="s">
        <v>83</v>
      </c>
    </row>
    <row r="60" ht="132.1" spans="1:9">
      <c r="A60" s="11">
        <v>58</v>
      </c>
      <c r="B60" s="10" t="s">
        <v>131</v>
      </c>
      <c r="C60" s="10" t="s">
        <v>132</v>
      </c>
      <c r="D60" s="11" t="s">
        <v>133</v>
      </c>
      <c r="E60" s="11">
        <v>25</v>
      </c>
      <c r="F60" s="11"/>
      <c r="G60" s="11">
        <f t="shared" si="2"/>
        <v>0</v>
      </c>
      <c r="H60" s="11" t="str">
        <f>_xlfn.DISPIMG("ID_CB79575847A0415AA32BF888049C5E92",1)</f>
        <v>=DISPIMG("ID_CB79575847A0415AA32BF888049C5E92",1)</v>
      </c>
      <c r="I60" s="19" t="s">
        <v>134</v>
      </c>
    </row>
    <row r="61" ht="99.95" customHeight="1" spans="1:9">
      <c r="A61" s="11">
        <v>59</v>
      </c>
      <c r="B61" s="10" t="s">
        <v>135</v>
      </c>
      <c r="C61" s="10" t="s">
        <v>136</v>
      </c>
      <c r="D61" s="11" t="s">
        <v>133</v>
      </c>
      <c r="E61" s="11">
        <v>10</v>
      </c>
      <c r="F61" s="11"/>
      <c r="G61" s="11">
        <f t="shared" si="2"/>
        <v>0</v>
      </c>
      <c r="H61" s="11" t="str">
        <f>_xlfn.DISPIMG("ID_C0A9C5864BFF468187C600C182D86FEB",1)</f>
        <v>=DISPIMG("ID_C0A9C5864BFF468187C600C182D86FEB",1)</v>
      </c>
      <c r="I61" s="19" t="s">
        <v>134</v>
      </c>
    </row>
    <row r="62" ht="74" customHeight="1" spans="1:9">
      <c r="A62" s="11">
        <v>60</v>
      </c>
      <c r="B62" s="10" t="s">
        <v>137</v>
      </c>
      <c r="C62" s="10" t="s">
        <v>138</v>
      </c>
      <c r="D62" s="11" t="s">
        <v>133</v>
      </c>
      <c r="E62" s="11">
        <v>4</v>
      </c>
      <c r="F62" s="11"/>
      <c r="G62" s="11">
        <f t="shared" si="2"/>
        <v>0</v>
      </c>
      <c r="H62" s="11" t="str">
        <f>_xlfn.DISPIMG("ID_F4BB3EEAB17444098EAC7254E09DEB2E",1)</f>
        <v>=DISPIMG("ID_F4BB3EEAB17444098EAC7254E09DEB2E",1)</v>
      </c>
      <c r="I62" s="19" t="s">
        <v>139</v>
      </c>
    </row>
    <row r="63" ht="81.75" spans="1:9">
      <c r="A63" s="11">
        <v>61</v>
      </c>
      <c r="B63" s="10" t="s">
        <v>140</v>
      </c>
      <c r="C63" s="10" t="s">
        <v>138</v>
      </c>
      <c r="D63" s="11" t="s">
        <v>133</v>
      </c>
      <c r="E63" s="11">
        <v>1</v>
      </c>
      <c r="F63" s="11"/>
      <c r="G63" s="11">
        <f t="shared" si="2"/>
        <v>0</v>
      </c>
      <c r="H63" s="11" t="str">
        <f>_xlfn.DISPIMG("ID_6185AB9AB40142A0A9701BBFE9847062",1)</f>
        <v>=DISPIMG("ID_6185AB9AB40142A0A9701BBFE9847062",1)</v>
      </c>
      <c r="I63" s="19" t="s">
        <v>141</v>
      </c>
    </row>
    <row r="64" ht="99.95" customHeight="1" spans="1:9">
      <c r="A64" s="11">
        <v>62</v>
      </c>
      <c r="B64" s="10" t="s">
        <v>142</v>
      </c>
      <c r="C64" s="10" t="s">
        <v>138</v>
      </c>
      <c r="D64" s="11" t="s">
        <v>133</v>
      </c>
      <c r="E64" s="11">
        <v>1</v>
      </c>
      <c r="F64" s="11"/>
      <c r="G64" s="11">
        <f t="shared" si="2"/>
        <v>0</v>
      </c>
      <c r="H64" s="13" t="str">
        <f>_xlfn.DISPIMG("ID_5C71BBE40BBE4B878BDF2774B5EC4733",1)</f>
        <v>=DISPIMG("ID_5C71BBE40BBE4B878BDF2774B5EC4733",1)</v>
      </c>
      <c r="I64" s="19" t="s">
        <v>143</v>
      </c>
    </row>
    <row r="65" ht="99.95" customHeight="1" spans="1:9">
      <c r="A65" s="11">
        <v>63</v>
      </c>
      <c r="B65" s="10" t="s">
        <v>144</v>
      </c>
      <c r="C65" s="10" t="s">
        <v>138</v>
      </c>
      <c r="D65" s="11" t="s">
        <v>133</v>
      </c>
      <c r="E65" s="11">
        <v>1</v>
      </c>
      <c r="F65" s="11"/>
      <c r="G65" s="11">
        <f t="shared" si="2"/>
        <v>0</v>
      </c>
      <c r="H65" s="13" t="str">
        <f>_xlfn.DISPIMG("ID_5C71BBE40BBE4B878BDF2774B5EC4733",1)</f>
        <v>=DISPIMG("ID_5C71BBE40BBE4B878BDF2774B5EC4733",1)</v>
      </c>
      <c r="I65" s="19" t="s">
        <v>145</v>
      </c>
    </row>
    <row r="66" ht="99.95" customHeight="1" spans="1:9">
      <c r="A66" s="11">
        <v>64</v>
      </c>
      <c r="B66" s="10" t="s">
        <v>146</v>
      </c>
      <c r="C66" s="10" t="s">
        <v>147</v>
      </c>
      <c r="D66" s="11" t="s">
        <v>78</v>
      </c>
      <c r="E66" s="11">
        <v>1</v>
      </c>
      <c r="F66" s="11"/>
      <c r="G66" s="11">
        <f t="shared" si="2"/>
        <v>0</v>
      </c>
      <c r="H66" s="13"/>
      <c r="I66" s="19" t="s">
        <v>103</v>
      </c>
    </row>
    <row r="67" ht="99.95" customHeight="1" spans="1:9">
      <c r="A67" s="11">
        <v>65</v>
      </c>
      <c r="B67" s="10" t="s">
        <v>148</v>
      </c>
      <c r="C67" s="10" t="s">
        <v>147</v>
      </c>
      <c r="D67" s="11" t="s">
        <v>78</v>
      </c>
      <c r="E67" s="11">
        <v>1</v>
      </c>
      <c r="F67" s="11"/>
      <c r="G67" s="11">
        <f t="shared" si="2"/>
        <v>0</v>
      </c>
      <c r="H67" s="13"/>
      <c r="I67" s="19" t="s">
        <v>103</v>
      </c>
    </row>
    <row r="68" ht="99.95" customHeight="1" spans="1:9">
      <c r="A68" s="11">
        <v>66</v>
      </c>
      <c r="B68" s="10" t="s">
        <v>149</v>
      </c>
      <c r="C68" s="10" t="s">
        <v>138</v>
      </c>
      <c r="D68" s="11" t="s">
        <v>133</v>
      </c>
      <c r="E68" s="11">
        <v>1</v>
      </c>
      <c r="F68" s="11"/>
      <c r="G68" s="11">
        <f t="shared" si="2"/>
        <v>0</v>
      </c>
      <c r="H68" s="13" t="str">
        <f>_xlfn.DISPIMG("ID_DC2A6EC9629645FB9FD21C1909A48B86",1)</f>
        <v>=DISPIMG("ID_DC2A6EC9629645FB9FD21C1909A48B86",1)</v>
      </c>
      <c r="I68" s="19" t="s">
        <v>103</v>
      </c>
    </row>
    <row r="69" ht="99.95" customHeight="1" spans="1:9">
      <c r="A69" s="11">
        <v>67</v>
      </c>
      <c r="B69" s="10" t="s">
        <v>150</v>
      </c>
      <c r="C69" s="10" t="s">
        <v>151</v>
      </c>
      <c r="D69" s="11" t="s">
        <v>12</v>
      </c>
      <c r="E69" s="11">
        <v>1</v>
      </c>
      <c r="F69" s="11"/>
      <c r="G69" s="11">
        <f t="shared" si="2"/>
        <v>0</v>
      </c>
      <c r="H69" s="13" t="str">
        <f>_xlfn.DISPIMG("ID_BCB11C472C2A445E87D0F7751E34F239",1)</f>
        <v>=DISPIMG("ID_BCB11C472C2A445E87D0F7751E34F239",1)</v>
      </c>
      <c r="I69" s="19" t="s">
        <v>103</v>
      </c>
    </row>
    <row r="70" ht="99.95" customHeight="1" spans="1:9">
      <c r="A70" s="11">
        <v>68</v>
      </c>
      <c r="B70" s="10" t="s">
        <v>152</v>
      </c>
      <c r="C70" s="10" t="s">
        <v>153</v>
      </c>
      <c r="D70" s="11" t="s">
        <v>12</v>
      </c>
      <c r="E70" s="11">
        <v>12</v>
      </c>
      <c r="F70" s="11"/>
      <c r="G70" s="11">
        <f t="shared" si="2"/>
        <v>0</v>
      </c>
      <c r="H70" s="13" t="str">
        <f>_xlfn.DISPIMG("ID_03277550418042F4BD6840FC8A095EDF",1)</f>
        <v>=DISPIMG("ID_03277550418042F4BD6840FC8A095EDF",1)</v>
      </c>
      <c r="I70" s="19" t="s">
        <v>103</v>
      </c>
    </row>
    <row r="71" ht="99.95" customHeight="1" spans="1:16">
      <c r="A71" s="11">
        <v>69</v>
      </c>
      <c r="B71" s="10" t="s">
        <v>154</v>
      </c>
      <c r="C71" s="10" t="s">
        <v>155</v>
      </c>
      <c r="D71" s="11" t="s">
        <v>12</v>
      </c>
      <c r="E71" s="11">
        <v>10</v>
      </c>
      <c r="F71" s="11"/>
      <c r="G71" s="11">
        <f t="shared" si="2"/>
        <v>0</v>
      </c>
      <c r="H71" s="13" t="str">
        <f>_xlfn.DISPIMG("ID_E1AD41D1978D4E94AA4207631DA25292",1)</f>
        <v>=DISPIMG("ID_E1AD41D1978D4E94AA4207631DA25292",1)</v>
      </c>
      <c r="I71" s="19" t="s">
        <v>103</v>
      </c>
      <c r="P71" s="13"/>
    </row>
    <row r="72" s="3" customFormat="1" ht="47.1" customHeight="1" spans="1:9">
      <c r="A72" s="20"/>
      <c r="B72" s="21"/>
      <c r="C72" s="21"/>
      <c r="D72" s="22" t="s">
        <v>156</v>
      </c>
      <c r="E72" s="23"/>
      <c r="F72" s="24"/>
      <c r="G72" s="20">
        <f>SUM(G3:G71)</f>
        <v>0</v>
      </c>
      <c r="H72" s="25"/>
      <c r="I72" s="42"/>
    </row>
    <row r="73" customFormat="1" ht="37" customHeight="1" spans="1:9">
      <c r="A73" s="26"/>
      <c r="B73" s="27"/>
      <c r="C73" s="27" t="s">
        <v>157</v>
      </c>
      <c r="D73" s="28"/>
      <c r="E73" s="28"/>
      <c r="F73" s="28"/>
      <c r="G73" s="28"/>
      <c r="H73" s="28"/>
      <c r="I73" s="43"/>
    </row>
    <row r="74" ht="49" customHeight="1" spans="1:9">
      <c r="A74" s="29"/>
      <c r="B74" s="30"/>
      <c r="C74" s="30"/>
      <c r="D74" s="31"/>
      <c r="E74" s="32" t="s">
        <v>158</v>
      </c>
      <c r="F74" s="32"/>
      <c r="G74" s="31"/>
      <c r="H74" s="33"/>
      <c r="I74" s="44"/>
    </row>
    <row r="75" ht="37" customHeight="1" spans="1:9">
      <c r="A75" s="34"/>
      <c r="E75" s="35" t="s">
        <v>159</v>
      </c>
      <c r="F75" s="35"/>
      <c r="G75" s="36"/>
      <c r="I75" s="45"/>
    </row>
    <row r="76" ht="37" customHeight="1" spans="1:9">
      <c r="A76" s="37"/>
      <c r="B76" s="38"/>
      <c r="C76" s="38"/>
      <c r="D76" s="39"/>
      <c r="E76" s="40" t="s">
        <v>160</v>
      </c>
      <c r="F76" s="40"/>
      <c r="G76" s="39"/>
      <c r="H76" s="41"/>
      <c r="I76" s="46"/>
    </row>
  </sheetData>
  <mergeCells count="6">
    <mergeCell ref="A1:H1"/>
    <mergeCell ref="A72:C72"/>
    <mergeCell ref="D72:F72"/>
    <mergeCell ref="C73:H73"/>
    <mergeCell ref="E74:F74"/>
    <mergeCell ref="E76:F76"/>
  </mergeCells>
  <pageMargins left="0.75" right="0.75" top="1" bottom="1" header="0.5" footer="0.5"/>
  <headerFooter/>
  <drawing r:id="rId1"/>
  <legacyDrawing r:id="rId2"/>
  <oleObjects>
    <mc:AlternateContent xmlns:mc="http://schemas.openxmlformats.org/markup-compatibility/2006">
      <mc:Choice Requires="x14">
        <oleObject shapeId="1028" progId="Package" r:id="rId3">
          <objectPr defaultSize="0" r:id="rId4">
            <anchor moveWithCells="1">
              <from>
                <xdr:col>7</xdr:col>
                <xdr:colOff>76200</xdr:colOff>
                <xdr:row>65</xdr:row>
                <xdr:rowOff>304800</xdr:rowOff>
              </from>
              <to>
                <xdr:col>8</xdr:col>
                <xdr:colOff>0</xdr:colOff>
                <xdr:row>65</xdr:row>
                <xdr:rowOff>847725</xdr:rowOff>
              </to>
            </anchor>
          </objectPr>
        </oleObject>
      </mc:Choice>
      <mc:Fallback>
        <oleObject shapeId="1028" progId="Package" r:id="rId3"/>
      </mc:Fallback>
    </mc:AlternateContent>
    <mc:AlternateContent xmlns:mc="http://schemas.openxmlformats.org/markup-compatibility/2006">
      <mc:Choice Requires="x14">
        <oleObject shapeId="1029" progId="Word.Document.12" r:id="rId5" dvAspect="DVASPECT_ICON">
          <objectPr defaultSize="0" r:id="rId6">
            <anchor moveWithCells="1">
              <from>
                <xdr:col>7</xdr:col>
                <xdr:colOff>266700</xdr:colOff>
                <xdr:row>66</xdr:row>
                <xdr:rowOff>161925</xdr:rowOff>
              </from>
              <to>
                <xdr:col>7</xdr:col>
                <xdr:colOff>1190625</xdr:colOff>
                <xdr:row>66</xdr:row>
                <xdr:rowOff>1000125</xdr:rowOff>
              </to>
            </anchor>
          </objectPr>
        </oleObject>
      </mc:Choice>
      <mc:Fallback>
        <oleObject shapeId="1029" progId="Word.Document.12" r:id="rId5" dvAspect="DVASPECT_ICON"/>
      </mc:Fallback>
    </mc:AlternateContent>
  </oleObjects>
</worksheet>
</file>

<file path=docProps/app.xml><?xml version="1.0" encoding="utf-8"?>
<Properties xmlns="http://schemas.openxmlformats.org/officeDocument/2006/extended-properties" xmlns:vt="http://schemas.openxmlformats.org/officeDocument/2006/docPropsVTypes">
  <Application>Microsoft Excel</Application>
  <HeadingPairs>
    <vt:vector size="2" baseType="variant">
      <vt:variant>
        <vt:lpstr>工作表</vt:lpstr>
      </vt:variant>
      <vt:variant>
        <vt:i4>1</vt:i4>
      </vt:variant>
    </vt:vector>
  </HeadingPairs>
  <TitlesOfParts>
    <vt:vector size="1" baseType="lpstr">
      <vt:lpstr>整改配件统计</vt:lpstr>
    </vt:vector>
  </TitlesOfParts>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张梓缘</dc:creator>
  <cp:lastModifiedBy>曾斌繁</cp:lastModifiedBy>
  <dcterms:created xsi:type="dcterms:W3CDTF">2023-05-06T07:29:00Z</dcterms:created>
  <dcterms:modified xsi:type="dcterms:W3CDTF">2025-07-24T12:21:29Z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ICV">
    <vt:lpwstr>3A2B608229A44CF6AFDE6A8E58F7DBE0_13</vt:lpwstr>
  </property>
  <property fmtid="{D5CDD505-2E9C-101B-9397-08002B2CF9AE}" pid="3" name="KSOProductBuildVer">
    <vt:lpwstr>2052-12.1.0.21915</vt:lpwstr>
  </property>
</Properties>
</file>