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Height="15920"/>
  </bookViews>
  <sheets>
    <sheet name="Sheet1" sheetId="1" r:id="rId1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0CB299E307C4648A04DE5AB69A7095F" descr="WechatIMG984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8117205"/>
        </a:xfrm>
        <a:prstGeom prst="rect">
          <a:avLst/>
        </a:prstGeom>
      </xdr:spPr>
    </xdr:pic>
  </etc:cellImage>
  <etc:cellImage>
    <xdr:pic>
      <xdr:nvPicPr>
        <xdr:cNvPr id="3" name="ID_EC854C93F840413093479E763630828C" descr="WechatIMG985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" name="ID_E33253493E7940DAB5F274AB5FA71D14" descr="WechatIMG987"/>
        <xdr:cNvPicPr/>
      </xdr:nvPicPr>
      <xdr:blipFill>
        <a:blip r:embed="rId3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" name="ID_DDB2141167344D4C80E9EAA71A98DD60" descr="WechatIMG986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4" name="ID_0CA9BA2132734DAAA2EF0D90B0D9EDA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140055" y="1990090"/>
          <a:ext cx="1771650" cy="2300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1A052527851F43BFBE2589FBA4A5DA9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719685" y="3479165"/>
          <a:ext cx="2569210" cy="2596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56808D4E0E944453B9D3EABB93D1122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093700" y="5676900"/>
          <a:ext cx="2664460" cy="2475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7FB4307D61E4EB198AEF2A2B31CBB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225780" y="7950200"/>
          <a:ext cx="2832735" cy="2762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9783E43CA3914CDDA28366956D46F0D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860020" y="10140950"/>
          <a:ext cx="2913380" cy="294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58D0D0282521458C82DFD5028A3EE52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059410" y="12752070"/>
          <a:ext cx="1953895" cy="2573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DFFD833928324B29B0855C5C846F284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633450" y="13944600"/>
          <a:ext cx="1415415" cy="2566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DE6856500BC449E5A16724CC5F16E6C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045440" y="15699105"/>
          <a:ext cx="2407285" cy="2850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A2CBFEE6C66C4B40BC21021C8473E0E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145135" y="17787620"/>
          <a:ext cx="2681605" cy="2000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034237661967453182F116A6BF4A2FF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035915" y="19266535"/>
          <a:ext cx="2681605" cy="2000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E5CE195DD8D94915897A7D9098209D0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771755" y="20780375"/>
          <a:ext cx="3422015" cy="2393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95145B24BD1740E597E5D8EDD8F4847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084810" y="22538055"/>
          <a:ext cx="2383790" cy="1700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A6409B4F0170435FA2F69DF7A16CD96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850495" y="23673435"/>
          <a:ext cx="2651760" cy="1957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98C6976EC3B54C03B34302FDF2FB72E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922250" y="25227280"/>
          <a:ext cx="3045460" cy="199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DFDBAD8CD8E3414991E4E310224B9C8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193395" y="26236930"/>
          <a:ext cx="1810385" cy="2388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4D8C9C63EFD94CB895EB9F4BBC67FA0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849860" y="27318335"/>
          <a:ext cx="3346450" cy="2458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2F67C3E28311447C9C627A477BEE9F8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984480" y="28354020"/>
          <a:ext cx="2433955" cy="2123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27BAE6051CF243CBBCDB92F06451738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142595" y="29019500"/>
          <a:ext cx="2433955" cy="2123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0F3D5544E10846E1B4DB27D80E22E3D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060045" y="29735145"/>
          <a:ext cx="2553970" cy="2595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A9DBF000328B40379422F9B51004BA0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3037185" y="30824805"/>
          <a:ext cx="2091055" cy="2576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2DD2405C521E4577B1295FB1D257688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951460" y="32261175"/>
          <a:ext cx="2369185" cy="2199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03A8282C68074D4699542E705FA5A9A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3241655" y="33291780"/>
          <a:ext cx="2373630" cy="2566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D0B23C6A3FA34434AA3FFC5BCBAAE99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489305" y="34524950"/>
          <a:ext cx="1759585" cy="2156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C0E44B6D1F5849CFA00F53677382449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468985" y="35987355"/>
          <a:ext cx="1781810" cy="2249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7FF1104255DA428AA2C0CBDF35ECE80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729210" y="37419280"/>
          <a:ext cx="3313430" cy="2780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3F10B2A48F794E1185BD16886F2FB1CC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906375" y="38569900"/>
          <a:ext cx="3313430" cy="2780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D23D8EE31DA84EDDA8A54E210031722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2772390" y="39566850"/>
          <a:ext cx="2588260" cy="3086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B89CEEAE29854CBE979CB58EF4A3CB2B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014325" y="40958135"/>
          <a:ext cx="2023110" cy="2922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980213D4FF664266814D448DB6C5B5B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2832715" y="42525950"/>
          <a:ext cx="2669540" cy="2595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BA086FD37DA142738B5BA2837FB1CF1B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757785" y="43501310"/>
          <a:ext cx="3013710" cy="2914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E1AE73F0A3A5452BA88C11BC249DA93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112115" y="53414930"/>
          <a:ext cx="2253615" cy="278955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<sst xmlns="http://schemas.openxmlformats.org/spreadsheetml/2006/main" count="275" uniqueCount="174">
  <si>
    <t>榴悠悠物料需求表</t>
  </si>
  <si>
    <t>序号</t>
  </si>
  <si>
    <t>分类</t>
  </si>
  <si>
    <t>产品名称</t>
  </si>
  <si>
    <t>基本参数</t>
  </si>
  <si>
    <t>规格</t>
  </si>
  <si>
    <t>质保期</t>
  </si>
  <si>
    <t>产品图片</t>
  </si>
  <si>
    <t>报价（元）</t>
  </si>
  <si>
    <t>操作设备</t>
  </si>
  <si>
    <t>开水机</t>
  </si>
  <si>
    <t xml:space="preserve">功率3000w  
容量：25l    
出水量：30L/小时
出水高度：220ml
内胆材质：304食品级不锈钢
</t>
  </si>
  <si>
    <t>450*250*490mm</t>
  </si>
  <si>
    <t>1年</t>
  </si>
  <si>
    <t>冰沙机</t>
  </si>
  <si>
    <t xml:space="preserve">功率：1300w 
隔音罩：加厚隔音罩
强悍性能：无棒碎实心冰
自定义设置：DIY预设时间
标准量：加厚2L
</t>
  </si>
  <si>
    <t>250*240*515MM</t>
  </si>
  <si>
    <t>净水器</t>
  </si>
  <si>
    <t xml:space="preserve">制水量：800加仑/天  
单水龙头   
最小进水管径:3/8” 
水压范围:0.7-8.6bar 
具备结构性自动断水功能
滤芯寿命：6-24个月    </t>
  </si>
  <si>
    <t>单头咖啡机</t>
  </si>
  <si>
    <t>电压 220v/50hz
功率：3500w 
3.2L铜蒸汽锅炉
旋转泵标准压力：9Bar
可控式加热精准冲煮头
采用58mm商用单层滤网
数字记忆功能</t>
  </si>
  <si>
    <t xml:space="preserve">450*560*450mm </t>
  </si>
  <si>
    <t>咖啡磨豆机</t>
  </si>
  <si>
    <t>电压220v/50hz 
功率：150w
cnc钢磨心
25档粗细调节
定量研磨
容量：259g（豆仓）/160g（粉仓）</t>
  </si>
  <si>
    <t>228*400*635mm</t>
  </si>
  <si>
    <t>小器具
物料</t>
  </si>
  <si>
    <t>过滤勺</t>
  </si>
  <si>
    <t>过滤糖粉、颗粒状等</t>
  </si>
  <si>
    <t>/</t>
  </si>
  <si>
    <t>冰淇淋勺</t>
  </si>
  <si>
    <t xml:space="preserve">
可挖 1.5 盎司雪糕</t>
  </si>
  <si>
    <t>电子克称</t>
  </si>
  <si>
    <t>限重 2kg 精度 0.01</t>
  </si>
  <si>
    <t>24cm*17cm</t>
  </si>
  <si>
    <t>量杯</t>
  </si>
  <si>
    <t>茶饮专用
食品级使用标准</t>
  </si>
  <si>
    <t>250ml</t>
  </si>
  <si>
    <t xml:space="preserve">
茶饮专用
食品级使用标准</t>
  </si>
  <si>
    <t>500ml</t>
  </si>
  <si>
    <t>塑料冷水壶</t>
  </si>
  <si>
    <t>2.5L</t>
  </si>
  <si>
    <t>小料盒</t>
  </si>
  <si>
    <t>不锈钢材质
配套盖子和勺子
食品级使用标准</t>
  </si>
  <si>
    <t xml:space="preserve">
计时器</t>
  </si>
  <si>
    <t>带电池款
带提醒功能
显示读数</t>
  </si>
  <si>
    <t>冰铲</t>
  </si>
  <si>
    <t>不锈钢
符合食品接触要求</t>
  </si>
  <si>
    <t>总长：24cm
柄长：9.5cm
铲口：6.5cm</t>
  </si>
  <si>
    <t>水果刀</t>
  </si>
  <si>
    <t>21cm</t>
  </si>
  <si>
    <t>砧板</t>
  </si>
  <si>
    <t>易清洗,不积水,不易变形</t>
  </si>
  <si>
    <t>35*27*1.5cm</t>
  </si>
  <si>
    <t>pc雪克杯</t>
  </si>
  <si>
    <t>1000ml</t>
  </si>
  <si>
    <t>700ml</t>
  </si>
  <si>
    <t>量豆勺子</t>
  </si>
  <si>
    <t>平勺10克勺</t>
  </si>
  <si>
    <t>吧勺</t>
  </si>
  <si>
    <t>不锈钢材质</t>
  </si>
  <si>
    <t>32cm</t>
  </si>
  <si>
    <t>不锈钢是皮夹</t>
  </si>
  <si>
    <t>17cm 最大张口 5.5cm</t>
  </si>
  <si>
    <t>柠檬捣碎棒</t>
  </si>
  <si>
    <t>24.5*3.3cm 重约 120</t>
  </si>
  <si>
    <t>内孔清 洁小刷</t>
  </si>
  <si>
    <t>大号
中号
小号</t>
  </si>
  <si>
    <t>杯刷</t>
  </si>
  <si>
    <t>长柄海绵</t>
  </si>
  <si>
    <t>吸管架</t>
  </si>
  <si>
    <t>纸巾
吸管
杯套</t>
  </si>
  <si>
    <t>高：40cm
宽：41.5cm
长：22.5cm</t>
  </si>
  <si>
    <t>杯架</t>
  </si>
  <si>
    <t>6格杯架</t>
  </si>
  <si>
    <t>高：41.5cm
宽：10.5cm
长：29.3cm</t>
  </si>
  <si>
    <t>拉茶袋</t>
  </si>
  <si>
    <t>小号</t>
  </si>
  <si>
    <t>消毒粉</t>
  </si>
  <si>
    <t xml:space="preserve">分装稀释用于物体表面,食品加工器皿消毒,餐具消毒
</t>
  </si>
  <si>
    <t>28.4g</t>
  </si>
  <si>
    <t>2年</t>
  </si>
  <si>
    <t>封口贴</t>
  </si>
  <si>
    <t>带底座成套</t>
  </si>
  <si>
    <t>温度计</t>
  </si>
  <si>
    <t>显示温度读数</t>
  </si>
  <si>
    <t>消毒稀释桶</t>
  </si>
  <si>
    <t>容量:25L</t>
  </si>
  <si>
    <t>个</t>
  </si>
  <si>
    <t>毛巾消毒盒</t>
  </si>
  <si>
    <t>容量：3.5L</t>
  </si>
  <si>
    <t>清洁毛巾（黄边）</t>
  </si>
  <si>
    <t>30cm*30cm</t>
  </si>
  <si>
    <t>10条/包</t>
  </si>
  <si>
    <t>清洁毛巾（蓝边）</t>
  </si>
  <si>
    <t>清洁毛巾（红边）</t>
  </si>
  <si>
    <t>保鲜盒</t>
  </si>
  <si>
    <t>大中小份三个</t>
  </si>
  <si>
    <t>三个套盒</t>
  </si>
  <si>
    <t>垃圾袋（大号）</t>
  </si>
  <si>
    <t>容量：40L
黑色，餐饮专用</t>
  </si>
  <si>
    <t>100个/包</t>
  </si>
  <si>
    <t>垃圾袋（小号）</t>
  </si>
  <si>
    <t>奶缸</t>
  </si>
  <si>
    <t>茶饮专用
304食品级标准
不锈钢
尖嘴</t>
  </si>
  <si>
    <t>600ml
700ml</t>
  </si>
  <si>
    <t xml:space="preserve">原材料
</t>
  </si>
  <si>
    <t>蔗竹冰糖浆</t>
  </si>
  <si>
    <t>茶饮专用
不含工业转化糖
不添加人工甜味剂</t>
  </si>
  <si>
    <t>2.5L-5L</t>
  </si>
  <si>
    <t>9个月以上</t>
  </si>
  <si>
    <t>茉莉绿茶</t>
  </si>
  <si>
    <t>茶饮专用
茉莉香味浓郁
阴凉干燥储存</t>
  </si>
  <si>
    <t>500g</t>
  </si>
  <si>
    <t>18个月</t>
  </si>
  <si>
    <t>厚椰乳</t>
  </si>
  <si>
    <t>茶饮专用
常温储存,开封后冷藏储存</t>
  </si>
  <si>
    <t>1kg</t>
  </si>
  <si>
    <t>百香果酱</t>
  </si>
  <si>
    <t>茶饮专用
鲜果果肉冷冻储存</t>
  </si>
  <si>
    <t>1L</t>
  </si>
  <si>
    <t>180天</t>
  </si>
  <si>
    <t>芭乐汁</t>
  </si>
  <si>
    <t>茶饮专用
鲜果榨汁
常温储存</t>
  </si>
  <si>
    <t>鲜奶</t>
  </si>
  <si>
    <t xml:space="preserve">冷藏储存-2-6摄氏度
配料表:生牛乳
产品种类:巴氏杀菌乳
蛋白质含量不低于3g/100ml
</t>
  </si>
  <si>
    <t>950ml</t>
  </si>
  <si>
    <t>15天以上</t>
  </si>
  <si>
    <t>红茶</t>
  </si>
  <si>
    <t>芒果浆</t>
  </si>
  <si>
    <t>零下18℃度冷冻储藏条件</t>
  </si>
  <si>
    <t>9个月一以上</t>
  </si>
  <si>
    <t>咖啡奶</t>
  </si>
  <si>
    <t>常温储藏</t>
  </si>
  <si>
    <t>巧克力酱</t>
  </si>
  <si>
    <t>600g</t>
  </si>
  <si>
    <t>芋泥</t>
  </si>
  <si>
    <t>800g</t>
  </si>
  <si>
    <t>12个月</t>
  </si>
  <si>
    <t>牛油果泥</t>
  </si>
  <si>
    <t>酸奶</t>
  </si>
  <si>
    <t>淡奶油</t>
  </si>
  <si>
    <t>冷藏储藏条件</t>
  </si>
  <si>
    <t>油柑果汁</t>
  </si>
  <si>
    <t>羽衣甘蓝苹果汁</t>
  </si>
  <si>
    <t>650g</t>
  </si>
  <si>
    <t>雀巢甜奶粉</t>
  </si>
  <si>
    <t>常温储存</t>
  </si>
  <si>
    <t>妙可蓝多芝士碎</t>
  </si>
  <si>
    <t>3kg</t>
  </si>
  <si>
    <t>杯托</t>
  </si>
  <si>
    <t>500个/件</t>
  </si>
  <si>
    <t>热饮盖子</t>
  </si>
  <si>
    <t>1000个/件</t>
  </si>
  <si>
    <t>98冷饮杯盖</t>
  </si>
  <si>
    <t>98口径杯盖</t>
  </si>
  <si>
    <t>93冷饮杯盖</t>
  </si>
  <si>
    <t>90口径杯盖</t>
  </si>
  <si>
    <t>0.8黑色吸管</t>
  </si>
  <si>
    <t>0.8*23cm长</t>
  </si>
  <si>
    <t>1000支/件</t>
  </si>
  <si>
    <t>防漏油脂</t>
  </si>
  <si>
    <t>98-110口径</t>
  </si>
  <si>
    <t>500张/包</t>
  </si>
  <si>
    <t>一次性试吃勺</t>
  </si>
  <si>
    <t>独立包装
长11cm*3cm宽</t>
  </si>
  <si>
    <t>芝士烤榴莲纸盒</t>
  </si>
  <si>
    <t>100个/盒</t>
  </si>
  <si>
    <t>芝士烤榴莲包装盒</t>
  </si>
  <si>
    <t>长：16cm*宽6.5cm*高3cm</t>
  </si>
  <si>
    <t>100套/盒</t>
  </si>
  <si>
    <t>烘培纸</t>
  </si>
  <si>
    <t>60cm长*30cm宽</t>
  </si>
  <si>
    <t>100米/卷</t>
  </si>
  <si>
    <t>注：不同品牌的包装和保质期要求不同，可根据产品的实际时间和容量提报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</si>
</sst>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等线"/>
      <charset val="134"/>
      <scheme val="minor"/>
    </font>
    <font>
      <sz val="18"/>
      <color theme="1"/>
      <name val="等线"/>
      <charset val="134"/>
      <scheme val="minor"/>
    </font>
    <font>
      <b/>
      <sz val="18"/>
      <color theme="1"/>
      <name val="等线"/>
      <charset val="134"/>
      <scheme val="minor"/>
    </font>
    <font>
      <sz val="18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6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23">
    <xf numFmtId="0" fontId="0" fillId="0" borderId="0" xfId="0"/>
    <xf numFmtId="0" fontId="1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2" fillId="0" borderId="0" xfId="0" applyFont="1" applyBorder="1" applyAlignment="1">
      <alignment horizontal="center" vertical="center"/>
    </xf>
    <xf numFmtId="0" fontId="1" fillId="0" borderId="0" xfId="0" applyFont="1" applyBorder="1" applyAlignment="1">
      <alignment horizontal="left" vertical="center"/>
    </xf>
    <xf numFmtId="0" fontId="2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wrapText="1"/>
    </xf>
    <xf numFmtId="0" fontId="1" fillId="2" borderId="1" xfId="0" applyFont="1" applyFill="1" applyBorder="1" applyAlignment="1">
      <alignment horizontal="center" wrapText="1"/>
    </xf>
    <xf numFmtId="0" fontId="2" fillId="0" borderId="1" xfId="0" applyFont="1" applyBorder="1" applyAlignment="1">
      <alignment horizontal="left" vertical="center"/>
    </xf>
    <xf numFmtId="0" fontId="1" fillId="2" borderId="0" xfId="0" applyFont="1" applyFill="1" applyBorder="1" applyAlignment="1">
      <alignment wrapText="1"/>
    </xf>
    <xf numFmtId="0" fontId="2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2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jpe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jpe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I113"/>
  <sheetViews>
    <sheetView tabSelected="1" zoomScale="72" zoomScaleNormal="72" zoomScalePageLayoutView="60" workbookViewId="0">
      <pane ySplit="2" topLeftCell="A3" activePane="bottomLeft" state="frozen"/>
      <selection/>
      <selection pane="bottomLeft" activeCell="J2" sqref="J2"/>
    </sheetView>
  </sheetViews>
  <sheetFormatPr defaultColWidth="8.66071428571429" defaultRowHeight="250" customHeight="1"/>
  <cols>
    <col min="1" max="1" width="8.66071428571429" style="1"/>
    <col min="2" max="2" width="14.6696428571429" style="2" customWidth="1"/>
    <col min="3" max="3" width="27.9017857142857" style="3" customWidth="1"/>
    <col min="4" max="4" width="42.7767857142857" style="3" customWidth="1"/>
    <col min="5" max="5" width="27.4910714285714" style="3" customWidth="1"/>
    <col min="6" max="6" width="54.5625" style="3" customWidth="1"/>
    <col min="7" max="7" width="54" style="3" customWidth="1"/>
    <col min="8" max="8" width="29.1339285714286" style="4" customWidth="1"/>
    <col min="9" max="9" width="8.66071428571429" style="5"/>
    <col min="10" max="16384" width="8.66071428571429" style="3"/>
  </cols>
  <sheetData>
    <row r="1" ht="68" customHeight="1" spans="1:8">
      <c r="A1" s="6" t="s">
        <v>0</v>
      </c>
      <c r="B1" s="6"/>
      <c r="C1" s="6"/>
      <c r="D1" s="6"/>
      <c r="E1" s="6"/>
      <c r="F1" s="6"/>
      <c r="G1" s="6"/>
      <c r="H1" s="6"/>
    </row>
    <row r="2" ht="54" customHeight="1" spans="1:8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12" t="s">
        <v>8</v>
      </c>
    </row>
    <row r="3" ht="141" customHeight="1" spans="1:8">
      <c r="A3" s="7">
        <v>1</v>
      </c>
      <c r="B3" s="8" t="s">
        <v>9</v>
      </c>
      <c r="C3" s="9" t="s">
        <v>10</v>
      </c>
      <c r="D3" s="9" t="s">
        <v>11</v>
      </c>
      <c r="E3" s="7" t="s">
        <v>12</v>
      </c>
      <c r="F3" s="7" t="s">
        <v>13</v>
      </c>
      <c r="G3" s="12" t="str">
        <f>_xlfn.DISPIMG("ID_0CA9BA2132734DAAA2EF0D90B0D9EDA4",1)</f>
        <v>=DISPIMG("ID_0CA9BA2132734DAAA2EF0D90B0D9EDA4",1)</v>
      </c>
      <c r="H3" s="12"/>
    </row>
    <row r="4" ht="172" customHeight="1" spans="1:8">
      <c r="A4" s="7">
        <v>2</v>
      </c>
      <c r="B4" s="8"/>
      <c r="C4" s="9" t="s">
        <v>14</v>
      </c>
      <c r="D4" s="9" t="s">
        <v>15</v>
      </c>
      <c r="E4" s="7" t="s">
        <v>16</v>
      </c>
      <c r="F4" s="7" t="s">
        <v>13</v>
      </c>
      <c r="G4" s="12" t="str">
        <f>_xlfn.DISPIMG("ID_1A052527851F43BFBE2589FBA4A5DA94",1)</f>
        <v>=DISPIMG("ID_1A052527851F43BFBE2589FBA4A5DA94",1)</v>
      </c>
      <c r="H4" s="12"/>
    </row>
    <row r="5" ht="171" customHeight="1" spans="1:8">
      <c r="A5" s="7">
        <v>3</v>
      </c>
      <c r="B5" s="8"/>
      <c r="C5" s="9" t="s">
        <v>17</v>
      </c>
      <c r="D5" s="9" t="s">
        <v>18</v>
      </c>
      <c r="E5" s="7"/>
      <c r="F5" s="7" t="s">
        <v>13</v>
      </c>
      <c r="G5" s="12" t="str">
        <f>_xlfn.DISPIMG("ID_56808D4E0E944453B9D3EABB93D11226",1)</f>
        <v>=DISPIMG("ID_56808D4E0E944453B9D3EABB93D11226",1)</v>
      </c>
      <c r="H5" s="12"/>
    </row>
    <row r="6" ht="185" customHeight="1" spans="1:8">
      <c r="A6" s="7">
        <v>4</v>
      </c>
      <c r="B6" s="8"/>
      <c r="C6" s="9" t="s">
        <v>19</v>
      </c>
      <c r="D6" s="9" t="s">
        <v>20</v>
      </c>
      <c r="E6" s="7" t="s">
        <v>21</v>
      </c>
      <c r="F6" s="7" t="s">
        <v>13</v>
      </c>
      <c r="G6" s="12" t="str">
        <f>_xlfn.DISPIMG("ID_17FB4307D61E4EB198AEF2A2B31CBB39",1)</f>
        <v>=DISPIMG("ID_17FB4307D61E4EB198AEF2A2B31CBB39",1)</v>
      </c>
      <c r="H6" s="12"/>
    </row>
    <row r="7" ht="188" customHeight="1" spans="1:8">
      <c r="A7" s="7">
        <v>5</v>
      </c>
      <c r="B7" s="8"/>
      <c r="C7" s="9" t="s">
        <v>22</v>
      </c>
      <c r="D7" s="9" t="s">
        <v>23</v>
      </c>
      <c r="E7" s="7" t="s">
        <v>24</v>
      </c>
      <c r="F7" s="7" t="s">
        <v>13</v>
      </c>
      <c r="G7" s="12" t="str">
        <f>_xlfn.DISPIMG("ID_9783E43CA3914CDDA28366956D46F0DF",1)</f>
        <v>=DISPIMG("ID_9783E43CA3914CDDA28366956D46F0DF",1)</v>
      </c>
      <c r="H7" s="12"/>
    </row>
    <row r="8" ht="108" customHeight="1" spans="1:8">
      <c r="A8" s="7">
        <v>6</v>
      </c>
      <c r="B8" s="10" t="s">
        <v>25</v>
      </c>
      <c r="C8" s="9" t="s">
        <v>26</v>
      </c>
      <c r="D8" s="7" t="s">
        <v>27</v>
      </c>
      <c r="E8" s="7" t="s">
        <v>28</v>
      </c>
      <c r="F8" s="7" t="s">
        <v>28</v>
      </c>
      <c r="G8" s="12" t="str">
        <f>_xlfn.DISPIMG("ID_58D0D0282521458C82DFD5028A3EE523",1)</f>
        <v>=DISPIMG("ID_58D0D0282521458C82DFD5028A3EE523",1)</v>
      </c>
      <c r="H8" s="12"/>
    </row>
    <row r="9" ht="136" customHeight="1" spans="1:8">
      <c r="A9" s="7">
        <v>7</v>
      </c>
      <c r="B9" s="8"/>
      <c r="C9" s="7" t="s">
        <v>29</v>
      </c>
      <c r="D9" s="9" t="s">
        <v>30</v>
      </c>
      <c r="E9" s="7" t="s">
        <v>28</v>
      </c>
      <c r="F9" s="7" t="s">
        <v>28</v>
      </c>
      <c r="G9" s="12" t="str">
        <f>_xlfn.DISPIMG("ID_DFFD833928324B29B0855C5C846F2840",1)</f>
        <v>=DISPIMG("ID_DFFD833928324B29B0855C5C846F2840",1)</v>
      </c>
      <c r="H9" s="12"/>
    </row>
    <row r="10" ht="131" customHeight="1" spans="1:8">
      <c r="A10" s="7">
        <v>8</v>
      </c>
      <c r="B10" s="8"/>
      <c r="C10" s="7" t="s">
        <v>31</v>
      </c>
      <c r="D10" s="9" t="s">
        <v>32</v>
      </c>
      <c r="E10" s="7" t="s">
        <v>33</v>
      </c>
      <c r="F10" s="7" t="s">
        <v>28</v>
      </c>
      <c r="G10" s="12" t="str">
        <f>_xlfn.DISPIMG("ID_DE6856500BC449E5A16724CC5F16E6C8",1)</f>
        <v>=DISPIMG("ID_DE6856500BC449E5A16724CC5F16E6C8",1)</v>
      </c>
      <c r="H10" s="12"/>
    </row>
    <row r="11" ht="125" customHeight="1" spans="1:8">
      <c r="A11" s="7">
        <v>9</v>
      </c>
      <c r="B11" s="8"/>
      <c r="C11" s="9" t="s">
        <v>34</v>
      </c>
      <c r="D11" s="9" t="s">
        <v>35</v>
      </c>
      <c r="E11" s="7" t="s">
        <v>36</v>
      </c>
      <c r="F11" s="7" t="s">
        <v>28</v>
      </c>
      <c r="G11" s="12" t="str">
        <f>_xlfn.DISPIMG("ID_A2CBFEE6C66C4B40BC21021C8473E0E0",1)</f>
        <v>=DISPIMG("ID_A2CBFEE6C66C4B40BC21021C8473E0E0",1)</v>
      </c>
      <c r="H11" s="12"/>
    </row>
    <row r="12" ht="115" customHeight="1" spans="1:8">
      <c r="A12" s="7">
        <v>10</v>
      </c>
      <c r="B12" s="8"/>
      <c r="C12" s="9" t="s">
        <v>34</v>
      </c>
      <c r="D12" s="9" t="s">
        <v>37</v>
      </c>
      <c r="E12" s="7" t="s">
        <v>38</v>
      </c>
      <c r="F12" s="7" t="s">
        <v>28</v>
      </c>
      <c r="G12" s="12" t="str">
        <f>_xlfn.DISPIMG("ID_034237661967453182F116A6BF4A2FFA",1)</f>
        <v>=DISPIMG("ID_034237661967453182F116A6BF4A2FFA",1)</v>
      </c>
      <c r="H12" s="12"/>
    </row>
    <row r="13" ht="127" customHeight="1" spans="1:8">
      <c r="A13" s="7">
        <v>11</v>
      </c>
      <c r="B13" s="8"/>
      <c r="C13" s="9" t="s">
        <v>39</v>
      </c>
      <c r="D13" s="9" t="s">
        <v>35</v>
      </c>
      <c r="E13" s="7" t="s">
        <v>40</v>
      </c>
      <c r="F13" s="7" t="s">
        <v>28</v>
      </c>
      <c r="G13" s="12" t="str">
        <f>_xlfn.DISPIMG("ID_E5CE195DD8D94915897A7D9098209D04",1)</f>
        <v>=DISPIMG("ID_E5CE195DD8D94915897A7D9098209D04",1)</v>
      </c>
      <c r="H13" s="12"/>
    </row>
    <row r="14" ht="97" customHeight="1" spans="1:8">
      <c r="A14" s="7">
        <v>12</v>
      </c>
      <c r="B14" s="8"/>
      <c r="C14" s="9" t="s">
        <v>41</v>
      </c>
      <c r="D14" s="9" t="s">
        <v>42</v>
      </c>
      <c r="E14" s="7" t="s">
        <v>28</v>
      </c>
      <c r="F14" s="7" t="s">
        <v>28</v>
      </c>
      <c r="G14" s="9" t="str">
        <f>_xlfn.DISPIMG("ID_95145B24BD1740E597E5D8EDD8F48471",1)</f>
        <v>=DISPIMG("ID_95145B24BD1740E597E5D8EDD8F48471",1)</v>
      </c>
      <c r="H14" s="12"/>
    </row>
    <row r="15" ht="120" customHeight="1" spans="1:9">
      <c r="A15" s="7">
        <v>13</v>
      </c>
      <c r="B15" s="8"/>
      <c r="C15" s="9" t="s">
        <v>43</v>
      </c>
      <c r="D15" s="9" t="s">
        <v>44</v>
      </c>
      <c r="E15" s="7" t="s">
        <v>28</v>
      </c>
      <c r="F15" s="7" t="s">
        <v>28</v>
      </c>
      <c r="G15" s="9" t="str">
        <f>_xlfn.DISPIMG("ID_A6409B4F0170435FA2F69DF7A16CD960",1)</f>
        <v>=DISPIMG("ID_A6409B4F0170435FA2F69DF7A16CD960",1)</v>
      </c>
      <c r="H15" s="13"/>
      <c r="I15" s="17"/>
    </row>
    <row r="16" ht="104" customHeight="1" spans="1:9">
      <c r="A16" s="7">
        <v>14</v>
      </c>
      <c r="B16" s="8"/>
      <c r="C16" s="9" t="s">
        <v>45</v>
      </c>
      <c r="D16" s="9" t="s">
        <v>46</v>
      </c>
      <c r="E16" s="9" t="s">
        <v>47</v>
      </c>
      <c r="F16" s="7" t="s">
        <v>28</v>
      </c>
      <c r="G16" s="9" t="str">
        <f>_xlfn.DISPIMG("ID_98C6976EC3B54C03B34302FDF2FB72E3",1)</f>
        <v>=DISPIMG("ID_98C6976EC3B54C03B34302FDF2FB72E3",1)</v>
      </c>
      <c r="H16" s="13"/>
      <c r="I16" s="17"/>
    </row>
    <row r="17" ht="56" customHeight="1" spans="1:9">
      <c r="A17" s="7">
        <v>15</v>
      </c>
      <c r="B17" s="8"/>
      <c r="C17" s="9" t="s">
        <v>48</v>
      </c>
      <c r="D17" s="9"/>
      <c r="E17" s="9" t="s">
        <v>49</v>
      </c>
      <c r="F17" s="7" t="s">
        <v>28</v>
      </c>
      <c r="G17" s="9" t="str">
        <f>_xlfn.DISPIMG("ID_DFDBAD8CD8E3414991E4E310224B9C89",1)</f>
        <v>=DISPIMG("ID_DFDBAD8CD8E3414991E4E310224B9C89",1)</v>
      </c>
      <c r="H17" s="13"/>
      <c r="I17" s="17"/>
    </row>
    <row r="18" ht="68" customHeight="1" spans="1:9">
      <c r="A18" s="7">
        <v>16</v>
      </c>
      <c r="B18" s="8"/>
      <c r="C18" s="9" t="s">
        <v>50</v>
      </c>
      <c r="D18" s="9" t="s">
        <v>51</v>
      </c>
      <c r="E18" s="9" t="s">
        <v>52</v>
      </c>
      <c r="F18" s="7" t="s">
        <v>28</v>
      </c>
      <c r="G18" s="9" t="str">
        <f>_xlfn.DISPIMG("ID_4D8C9C63EFD94CB895EB9F4BBC67FA09",1)</f>
        <v>=DISPIMG("ID_4D8C9C63EFD94CB895EB9F4BBC67FA09",1)</v>
      </c>
      <c r="H18" s="13"/>
      <c r="I18" s="17"/>
    </row>
    <row r="19" ht="82" customHeight="1" spans="1:9">
      <c r="A19" s="7">
        <v>17</v>
      </c>
      <c r="B19" s="8"/>
      <c r="C19" s="9" t="s">
        <v>53</v>
      </c>
      <c r="D19" s="9" t="s">
        <v>35</v>
      </c>
      <c r="E19" s="9" t="s">
        <v>54</v>
      </c>
      <c r="F19" s="7" t="s">
        <v>28</v>
      </c>
      <c r="G19" s="9" t="str">
        <f>_xlfn.DISPIMG("ID_2F67C3E28311447C9C627A477BEE9F8C",1)</f>
        <v>=DISPIMG("ID_2F67C3E28311447C9C627A477BEE9F8C",1)</v>
      </c>
      <c r="H19" s="13"/>
      <c r="I19" s="17"/>
    </row>
    <row r="20" ht="81" customHeight="1" spans="1:9">
      <c r="A20" s="7">
        <v>18</v>
      </c>
      <c r="B20" s="8"/>
      <c r="C20" s="9" t="s">
        <v>53</v>
      </c>
      <c r="D20" s="9" t="s">
        <v>35</v>
      </c>
      <c r="E20" s="9" t="s">
        <v>55</v>
      </c>
      <c r="F20" s="7" t="s">
        <v>28</v>
      </c>
      <c r="G20" s="9" t="str">
        <f>_xlfn.DISPIMG("ID_27BAE6051CF243CBBCDB92F06451738E",1)</f>
        <v>=DISPIMG("ID_27BAE6051CF243CBBCDB92F06451738E",1)</v>
      </c>
      <c r="H20" s="13"/>
      <c r="I20" s="17"/>
    </row>
    <row r="21" ht="83" customHeight="1" spans="1:9">
      <c r="A21" s="7">
        <v>19</v>
      </c>
      <c r="B21" s="8"/>
      <c r="C21" s="9" t="s">
        <v>56</v>
      </c>
      <c r="D21" s="9" t="s">
        <v>57</v>
      </c>
      <c r="E21" s="7" t="s">
        <v>28</v>
      </c>
      <c r="F21" s="7" t="s">
        <v>28</v>
      </c>
      <c r="G21" s="9" t="str">
        <f>_xlfn.DISPIMG("ID_0F3D5544E10846E1B4DB27D80E22E3DD",1)</f>
        <v>=DISPIMG("ID_0F3D5544E10846E1B4DB27D80E22E3DD",1)</v>
      </c>
      <c r="H21" s="13"/>
      <c r="I21" s="17"/>
    </row>
    <row r="22" ht="103" customHeight="1" spans="1:9">
      <c r="A22" s="7">
        <v>20</v>
      </c>
      <c r="B22" s="8"/>
      <c r="C22" s="9" t="s">
        <v>58</v>
      </c>
      <c r="D22" s="9" t="s">
        <v>59</v>
      </c>
      <c r="E22" s="9" t="s">
        <v>60</v>
      </c>
      <c r="F22" s="7" t="s">
        <v>28</v>
      </c>
      <c r="G22" s="14" t="str">
        <f>_xlfn.DISPIMG("ID_A9DBF000328B40379422F9B51004BA02",1)</f>
        <v>=DISPIMG("ID_A9DBF000328B40379422F9B51004BA02",1)</v>
      </c>
      <c r="H22" s="13"/>
      <c r="I22" s="17"/>
    </row>
    <row r="23" ht="83" customHeight="1" spans="1:9">
      <c r="A23" s="7">
        <v>21</v>
      </c>
      <c r="B23" s="8"/>
      <c r="C23" s="9" t="s">
        <v>61</v>
      </c>
      <c r="D23" s="7" t="s">
        <v>28</v>
      </c>
      <c r="E23" s="9" t="s">
        <v>62</v>
      </c>
      <c r="F23" s="7" t="s">
        <v>28</v>
      </c>
      <c r="G23" s="14" t="str">
        <f>_xlfn.DISPIMG("ID_2DD2405C521E4577B1295FB1D2576888",1)</f>
        <v>=DISPIMG("ID_2DD2405C521E4577B1295FB1D2576888",1)</v>
      </c>
      <c r="H23" s="13"/>
      <c r="I23" s="17"/>
    </row>
    <row r="24" ht="107" customHeight="1" spans="1:9">
      <c r="A24" s="7">
        <v>22</v>
      </c>
      <c r="B24" s="8"/>
      <c r="C24" s="9" t="s">
        <v>63</v>
      </c>
      <c r="D24" s="7" t="s">
        <v>28</v>
      </c>
      <c r="E24" s="9" t="s">
        <v>64</v>
      </c>
      <c r="F24" s="7" t="s">
        <v>28</v>
      </c>
      <c r="G24" s="14" t="str">
        <f>_xlfn.DISPIMG("ID_03A8282C68074D4699542E705FA5A9AE",1)</f>
        <v>=DISPIMG("ID_03A8282C68074D4699542E705FA5A9AE",1)</v>
      </c>
      <c r="H24" s="13"/>
      <c r="I24" s="17"/>
    </row>
    <row r="25" ht="116" customHeight="1" spans="1:9">
      <c r="A25" s="7">
        <v>23</v>
      </c>
      <c r="B25" s="8"/>
      <c r="C25" s="9" t="s">
        <v>65</v>
      </c>
      <c r="D25" s="7" t="s">
        <v>28</v>
      </c>
      <c r="E25" s="9" t="s">
        <v>66</v>
      </c>
      <c r="F25" s="7" t="s">
        <v>28</v>
      </c>
      <c r="G25" s="14" t="str">
        <f>_xlfn.DISPIMG("ID_D0B23C6A3FA34434AA3FFC5BCBAAE996",1)</f>
        <v>=DISPIMG("ID_D0B23C6A3FA34434AA3FFC5BCBAAE996",1)</v>
      </c>
      <c r="H25" s="13"/>
      <c r="I25" s="17"/>
    </row>
    <row r="26" ht="116" customHeight="1" spans="1:9">
      <c r="A26" s="7">
        <v>24</v>
      </c>
      <c r="B26" s="8"/>
      <c r="C26" s="9" t="s">
        <v>67</v>
      </c>
      <c r="D26" s="9" t="s">
        <v>68</v>
      </c>
      <c r="E26" s="7" t="s">
        <v>28</v>
      </c>
      <c r="F26" s="7" t="s">
        <v>28</v>
      </c>
      <c r="G26" s="14" t="str">
        <f>_xlfn.DISPIMG("ID_C0E44B6D1F5849CFA00F536773824496",1)</f>
        <v>=DISPIMG("ID_C0E44B6D1F5849CFA00F536773824496",1)</v>
      </c>
      <c r="H26" s="13"/>
      <c r="I26" s="17"/>
    </row>
    <row r="27" ht="85" customHeight="1" spans="1:9">
      <c r="A27" s="7">
        <v>25</v>
      </c>
      <c r="B27" s="8"/>
      <c r="C27" s="9" t="s">
        <v>69</v>
      </c>
      <c r="D27" s="9" t="s">
        <v>70</v>
      </c>
      <c r="E27" s="9" t="s">
        <v>71</v>
      </c>
      <c r="F27" s="7" t="s">
        <v>28</v>
      </c>
      <c r="G27" s="14" t="str">
        <f>_xlfn.DISPIMG("ID_7FF1104255DA428AA2C0CBDF35ECE809",1)</f>
        <v>=DISPIMG("ID_7FF1104255DA428AA2C0CBDF35ECE809",1)</v>
      </c>
      <c r="H27" s="13"/>
      <c r="I27" s="17"/>
    </row>
    <row r="28" ht="84" customHeight="1" spans="1:9">
      <c r="A28" s="7">
        <v>26</v>
      </c>
      <c r="B28" s="8"/>
      <c r="C28" s="9" t="s">
        <v>72</v>
      </c>
      <c r="D28" s="9" t="s">
        <v>73</v>
      </c>
      <c r="E28" s="9" t="s">
        <v>74</v>
      </c>
      <c r="F28" s="7" t="s">
        <v>28</v>
      </c>
      <c r="G28" s="14" t="str">
        <f>_xlfn.DISPIMG("ID_3F10B2A48F794E1185BD16886F2FB1CC",1)</f>
        <v>=DISPIMG("ID_3F10B2A48F794E1185BD16886F2FB1CC",1)</v>
      </c>
      <c r="H28" s="13"/>
      <c r="I28" s="17"/>
    </row>
    <row r="29" ht="107" customHeight="1" spans="1:9">
      <c r="A29" s="7">
        <v>27</v>
      </c>
      <c r="B29" s="8"/>
      <c r="C29" s="9" t="s">
        <v>75</v>
      </c>
      <c r="D29" s="9" t="s">
        <v>76</v>
      </c>
      <c r="E29" s="7" t="s">
        <v>28</v>
      </c>
      <c r="F29" s="7" t="s">
        <v>28</v>
      </c>
      <c r="G29" s="14" t="str">
        <f>_xlfn.DISPIMG("ID_D23D8EE31DA84EDDA8A54E2100317222",1)</f>
        <v>=DISPIMG("ID_D23D8EE31DA84EDDA8A54E2100317222",1)</v>
      </c>
      <c r="H29" s="13"/>
      <c r="I29" s="17"/>
    </row>
    <row r="30" ht="120" customHeight="1" spans="1:9">
      <c r="A30" s="7">
        <v>28</v>
      </c>
      <c r="B30" s="8"/>
      <c r="C30" s="9" t="s">
        <v>77</v>
      </c>
      <c r="D30" s="9" t="s">
        <v>78</v>
      </c>
      <c r="E30" s="9" t="s">
        <v>79</v>
      </c>
      <c r="F30" s="9" t="s">
        <v>80</v>
      </c>
      <c r="G30" s="14" t="str">
        <f>_xlfn.DISPIMG("ID_B89CEEAE29854CBE979CB58EF4A3CB2B",1)</f>
        <v>=DISPIMG("ID_B89CEEAE29854CBE979CB58EF4A3CB2B",1)</v>
      </c>
      <c r="H30" s="13"/>
      <c r="I30" s="17"/>
    </row>
    <row r="31" ht="76" customHeight="1" spans="1:9">
      <c r="A31" s="7">
        <v>29</v>
      </c>
      <c r="B31" s="8"/>
      <c r="C31" s="9" t="s">
        <v>81</v>
      </c>
      <c r="D31" s="9" t="s">
        <v>82</v>
      </c>
      <c r="E31" s="7" t="s">
        <v>28</v>
      </c>
      <c r="F31" s="7" t="s">
        <v>28</v>
      </c>
      <c r="G31" s="14" t="str">
        <f>_xlfn.DISPIMG("ID_980213D4FF664266814D448DB6C5B5B8",1)</f>
        <v>=DISPIMG("ID_980213D4FF664266814D448DB6C5B5B8",1)</v>
      </c>
      <c r="H31" s="13"/>
      <c r="I31" s="17"/>
    </row>
    <row r="32" ht="107" customHeight="1" spans="1:9">
      <c r="A32" s="7">
        <v>30</v>
      </c>
      <c r="B32" s="8"/>
      <c r="C32" s="9" t="s">
        <v>83</v>
      </c>
      <c r="D32" s="9" t="s">
        <v>84</v>
      </c>
      <c r="E32" s="7" t="s">
        <v>28</v>
      </c>
      <c r="F32" s="7" t="s">
        <v>28</v>
      </c>
      <c r="G32" s="14" t="str">
        <f>_xlfn.DISPIMG("ID_BA086FD37DA142738B5BA2837FB1CF1B",1)</f>
        <v>=DISPIMG("ID_BA086FD37DA142738B5BA2837FB1CF1B",1)</v>
      </c>
      <c r="H32" s="13"/>
      <c r="I32" s="17"/>
    </row>
    <row r="33" ht="74" customHeight="1" spans="1:9">
      <c r="A33" s="7"/>
      <c r="B33" s="8"/>
      <c r="C33" s="9" t="s">
        <v>85</v>
      </c>
      <c r="D33" s="9" t="s">
        <v>86</v>
      </c>
      <c r="E33" s="7" t="s">
        <v>87</v>
      </c>
      <c r="F33" s="7" t="s">
        <v>28</v>
      </c>
      <c r="G33" s="14" t="str">
        <f>_xlfn.DISPIMG("ID_E0CB299E307C4648A04DE5AB69A7095F",1)</f>
        <v>=DISPIMG("ID_E0CB299E307C4648A04DE5AB69A7095F",1)</v>
      </c>
      <c r="H33" s="13"/>
      <c r="I33" s="17"/>
    </row>
    <row r="34" ht="69" customHeight="1" spans="1:9">
      <c r="A34" s="7"/>
      <c r="B34" s="8"/>
      <c r="C34" s="9" t="s">
        <v>88</v>
      </c>
      <c r="D34" s="9" t="s">
        <v>89</v>
      </c>
      <c r="E34" s="7" t="s">
        <v>87</v>
      </c>
      <c r="F34" s="7" t="s">
        <v>28</v>
      </c>
      <c r="G34" s="14" t="str">
        <f>_xlfn.DISPIMG("ID_EC854C93F840413093479E763630828C",1)</f>
        <v>=DISPIMG("ID_EC854C93F840413093479E763630828C",1)</v>
      </c>
      <c r="H34" s="13"/>
      <c r="I34" s="17"/>
    </row>
    <row r="35" ht="60" customHeight="1" spans="1:9">
      <c r="A35" s="7"/>
      <c r="B35" s="8"/>
      <c r="C35" s="9" t="s">
        <v>90</v>
      </c>
      <c r="D35" s="9" t="s">
        <v>91</v>
      </c>
      <c r="E35" s="7" t="s">
        <v>92</v>
      </c>
      <c r="F35" s="7" t="s">
        <v>28</v>
      </c>
      <c r="G35" s="15" t="str">
        <f>_xlfn.DISPIMG("ID_E33253493E7940DAB5F274AB5FA71D14",1)</f>
        <v>=DISPIMG("ID_E33253493E7940DAB5F274AB5FA71D14",1)</v>
      </c>
      <c r="H35" s="13"/>
      <c r="I35" s="17"/>
    </row>
    <row r="36" ht="49" customHeight="1" spans="1:9">
      <c r="A36" s="7"/>
      <c r="B36" s="8"/>
      <c r="C36" s="9" t="s">
        <v>93</v>
      </c>
      <c r="D36" s="9" t="s">
        <v>91</v>
      </c>
      <c r="E36" s="7" t="s">
        <v>92</v>
      </c>
      <c r="F36" s="7" t="s">
        <v>28</v>
      </c>
      <c r="G36" s="15"/>
      <c r="H36" s="13"/>
      <c r="I36" s="17"/>
    </row>
    <row r="37" ht="49" customHeight="1" spans="1:9">
      <c r="A37" s="7"/>
      <c r="B37" s="8"/>
      <c r="C37" s="9" t="s">
        <v>94</v>
      </c>
      <c r="D37" s="9" t="s">
        <v>91</v>
      </c>
      <c r="E37" s="7" t="s">
        <v>92</v>
      </c>
      <c r="F37" s="7" t="s">
        <v>28</v>
      </c>
      <c r="G37" s="15"/>
      <c r="H37" s="13"/>
      <c r="I37" s="17"/>
    </row>
    <row r="38" ht="74" customHeight="1" spans="1:9">
      <c r="A38" s="7"/>
      <c r="B38" s="8"/>
      <c r="C38" s="9" t="s">
        <v>95</v>
      </c>
      <c r="D38" s="9" t="s">
        <v>96</v>
      </c>
      <c r="E38" s="7" t="s">
        <v>97</v>
      </c>
      <c r="F38" s="7" t="s">
        <v>28</v>
      </c>
      <c r="G38" s="14" t="str">
        <f>_xlfn.DISPIMG("ID_DDB2141167344D4C80E9EAA71A98DD60",1)</f>
        <v>=DISPIMG("ID_DDB2141167344D4C80E9EAA71A98DD60",1)</v>
      </c>
      <c r="H38" s="13"/>
      <c r="I38" s="17"/>
    </row>
    <row r="39" ht="98" customHeight="1" spans="1:9">
      <c r="A39" s="7"/>
      <c r="B39" s="8"/>
      <c r="C39" s="9" t="s">
        <v>98</v>
      </c>
      <c r="D39" s="9" t="s">
        <v>99</v>
      </c>
      <c r="E39" s="7" t="s">
        <v>100</v>
      </c>
      <c r="F39" s="7" t="s">
        <v>28</v>
      </c>
      <c r="G39" s="14"/>
      <c r="H39" s="13"/>
      <c r="I39" s="17"/>
    </row>
    <row r="40" ht="87" customHeight="1" spans="1:9">
      <c r="A40" s="7"/>
      <c r="B40" s="8"/>
      <c r="C40" s="9" t="s">
        <v>101</v>
      </c>
      <c r="D40" s="9"/>
      <c r="E40" s="7" t="s">
        <v>100</v>
      </c>
      <c r="F40" s="7" t="s">
        <v>28</v>
      </c>
      <c r="G40" s="14"/>
      <c r="H40" s="13"/>
      <c r="I40" s="17"/>
    </row>
    <row r="41" ht="109" customHeight="1" spans="1:9">
      <c r="A41" s="7">
        <v>31</v>
      </c>
      <c r="B41" s="8"/>
      <c r="C41" s="9" t="s">
        <v>102</v>
      </c>
      <c r="D41" s="9" t="s">
        <v>103</v>
      </c>
      <c r="E41" s="9" t="s">
        <v>104</v>
      </c>
      <c r="F41" s="7" t="s">
        <v>28</v>
      </c>
      <c r="G41" s="14" t="str">
        <f>_xlfn.DISPIMG("ID_E1AE73F0A3A5452BA88C11BC249DA935",1)</f>
        <v>=DISPIMG("ID_E1AE73F0A3A5452BA88C11BC249DA935",1)</v>
      </c>
      <c r="H41" s="13"/>
      <c r="I41" s="17"/>
    </row>
    <row r="42" ht="125" customHeight="1" spans="1:8">
      <c r="A42" s="7">
        <v>32</v>
      </c>
      <c r="B42" s="11" t="s">
        <v>105</v>
      </c>
      <c r="C42" s="7" t="s">
        <v>106</v>
      </c>
      <c r="D42" s="9" t="s">
        <v>107</v>
      </c>
      <c r="E42" s="7" t="s">
        <v>108</v>
      </c>
      <c r="F42" s="7" t="s">
        <v>109</v>
      </c>
      <c r="G42" s="12"/>
      <c r="H42" s="12"/>
    </row>
    <row r="43" ht="89" customHeight="1" spans="1:8">
      <c r="A43" s="7">
        <v>33</v>
      </c>
      <c r="B43" s="11"/>
      <c r="C43" s="7" t="s">
        <v>110</v>
      </c>
      <c r="D43" s="9" t="s">
        <v>111</v>
      </c>
      <c r="E43" s="7" t="s">
        <v>112</v>
      </c>
      <c r="F43" s="7" t="s">
        <v>113</v>
      </c>
      <c r="G43" s="12"/>
      <c r="H43" s="12"/>
    </row>
    <row r="44" ht="72" customHeight="1" spans="1:8">
      <c r="A44" s="7">
        <v>34</v>
      </c>
      <c r="B44" s="11"/>
      <c r="C44" s="7" t="s">
        <v>114</v>
      </c>
      <c r="D44" s="9" t="s">
        <v>115</v>
      </c>
      <c r="E44" s="7" t="s">
        <v>116</v>
      </c>
      <c r="F44" s="7" t="s">
        <v>109</v>
      </c>
      <c r="G44" s="12"/>
      <c r="H44" s="12"/>
    </row>
    <row r="45" ht="105" customHeight="1" spans="1:8">
      <c r="A45" s="7">
        <v>35</v>
      </c>
      <c r="B45" s="11"/>
      <c r="C45" s="7" t="s">
        <v>117</v>
      </c>
      <c r="D45" s="9" t="s">
        <v>118</v>
      </c>
      <c r="E45" s="7" t="s">
        <v>119</v>
      </c>
      <c r="F45" s="7" t="s">
        <v>120</v>
      </c>
      <c r="G45" s="12"/>
      <c r="H45" s="12"/>
    </row>
    <row r="46" ht="103" customHeight="1" spans="1:8">
      <c r="A46" s="7">
        <v>36</v>
      </c>
      <c r="B46" s="11"/>
      <c r="C46" s="7" t="s">
        <v>121</v>
      </c>
      <c r="D46" s="9" t="s">
        <v>122</v>
      </c>
      <c r="E46" s="7" t="s">
        <v>119</v>
      </c>
      <c r="F46" s="7" t="s">
        <v>109</v>
      </c>
      <c r="G46" s="12"/>
      <c r="H46" s="12"/>
    </row>
    <row r="47" ht="138" customHeight="1" spans="1:8">
      <c r="A47" s="7">
        <v>37</v>
      </c>
      <c r="B47" s="11"/>
      <c r="C47" s="7" t="s">
        <v>123</v>
      </c>
      <c r="D47" s="9" t="s">
        <v>124</v>
      </c>
      <c r="E47" s="7" t="s">
        <v>125</v>
      </c>
      <c r="F47" s="7" t="s">
        <v>126</v>
      </c>
      <c r="G47" s="12"/>
      <c r="H47" s="12"/>
    </row>
    <row r="48" ht="81" customHeight="1" spans="1:8">
      <c r="A48" s="7">
        <v>38</v>
      </c>
      <c r="B48" s="11"/>
      <c r="C48" s="7" t="s">
        <v>127</v>
      </c>
      <c r="D48" s="9" t="s">
        <v>111</v>
      </c>
      <c r="E48" s="7" t="s">
        <v>112</v>
      </c>
      <c r="F48" s="7" t="s">
        <v>113</v>
      </c>
      <c r="G48" s="12"/>
      <c r="H48" s="12"/>
    </row>
    <row r="49" ht="52" customHeight="1" spans="1:8">
      <c r="A49" s="7">
        <v>39</v>
      </c>
      <c r="B49" s="11"/>
      <c r="C49" s="7" t="s">
        <v>128</v>
      </c>
      <c r="D49" s="9" t="s">
        <v>129</v>
      </c>
      <c r="E49" s="7" t="s">
        <v>119</v>
      </c>
      <c r="F49" s="7" t="s">
        <v>130</v>
      </c>
      <c r="G49" s="12"/>
      <c r="H49" s="12"/>
    </row>
    <row r="50" ht="52" customHeight="1" spans="1:8">
      <c r="A50" s="7">
        <v>40</v>
      </c>
      <c r="B50" s="11"/>
      <c r="C50" s="7" t="s">
        <v>131</v>
      </c>
      <c r="D50" s="9" t="s">
        <v>132</v>
      </c>
      <c r="E50" s="7" t="s">
        <v>119</v>
      </c>
      <c r="F50" s="7" t="s">
        <v>113</v>
      </c>
      <c r="G50" s="12"/>
      <c r="H50" s="12"/>
    </row>
    <row r="51" ht="45" customHeight="1" spans="1:8">
      <c r="A51" s="7">
        <v>41</v>
      </c>
      <c r="B51" s="11"/>
      <c r="C51" s="7" t="s">
        <v>133</v>
      </c>
      <c r="D51" s="9" t="s">
        <v>132</v>
      </c>
      <c r="E51" s="7" t="s">
        <v>134</v>
      </c>
      <c r="F51" s="7" t="s">
        <v>113</v>
      </c>
      <c r="G51" s="16"/>
      <c r="H51" s="12"/>
    </row>
    <row r="52" ht="44" customHeight="1" spans="1:8">
      <c r="A52" s="7">
        <v>42</v>
      </c>
      <c r="B52" s="11"/>
      <c r="C52" s="7" t="s">
        <v>135</v>
      </c>
      <c r="D52" s="9" t="s">
        <v>129</v>
      </c>
      <c r="E52" s="7" t="s">
        <v>136</v>
      </c>
      <c r="F52" s="7" t="s">
        <v>137</v>
      </c>
      <c r="G52" s="16"/>
      <c r="H52" s="12"/>
    </row>
    <row r="53" ht="44" customHeight="1" spans="1:8">
      <c r="A53" s="7">
        <v>43</v>
      </c>
      <c r="B53" s="11"/>
      <c r="C53" s="7" t="s">
        <v>138</v>
      </c>
      <c r="D53" s="9" t="s">
        <v>129</v>
      </c>
      <c r="E53" s="7" t="s">
        <v>136</v>
      </c>
      <c r="F53" s="7" t="s">
        <v>137</v>
      </c>
      <c r="G53" s="16"/>
      <c r="H53" s="12"/>
    </row>
    <row r="54" ht="31" customHeight="1" spans="1:8">
      <c r="A54" s="7">
        <v>44</v>
      </c>
      <c r="B54" s="11"/>
      <c r="C54" s="7" t="s">
        <v>139</v>
      </c>
      <c r="D54" s="9" t="s">
        <v>132</v>
      </c>
      <c r="E54" s="7" t="s">
        <v>119</v>
      </c>
      <c r="F54" s="7" t="s">
        <v>137</v>
      </c>
      <c r="G54" s="16"/>
      <c r="H54" s="12"/>
    </row>
    <row r="55" ht="41" customHeight="1" spans="1:8">
      <c r="A55" s="7">
        <v>45</v>
      </c>
      <c r="B55" s="11"/>
      <c r="C55" s="7" t="s">
        <v>140</v>
      </c>
      <c r="D55" s="9" t="s">
        <v>141</v>
      </c>
      <c r="E55" s="7" t="s">
        <v>119</v>
      </c>
      <c r="F55" s="7" t="s">
        <v>137</v>
      </c>
      <c r="G55" s="16"/>
      <c r="H55" s="12"/>
    </row>
    <row r="56" ht="44" customHeight="1" spans="1:8">
      <c r="A56" s="7">
        <v>46</v>
      </c>
      <c r="B56" s="11"/>
      <c r="C56" s="7" t="s">
        <v>142</v>
      </c>
      <c r="D56" s="9" t="s">
        <v>129</v>
      </c>
      <c r="E56" s="7" t="s">
        <v>119</v>
      </c>
      <c r="F56" s="7" t="s">
        <v>137</v>
      </c>
      <c r="G56" s="16"/>
      <c r="H56" s="12"/>
    </row>
    <row r="57" ht="50" customHeight="1" spans="1:8">
      <c r="A57" s="7">
        <v>47</v>
      </c>
      <c r="B57" s="11"/>
      <c r="C57" s="7" t="s">
        <v>143</v>
      </c>
      <c r="D57" s="9" t="s">
        <v>129</v>
      </c>
      <c r="E57" s="7" t="s">
        <v>144</v>
      </c>
      <c r="F57" s="7" t="s">
        <v>137</v>
      </c>
      <c r="G57" s="16"/>
      <c r="H57" s="12"/>
    </row>
    <row r="58" ht="45" customHeight="1" spans="1:8">
      <c r="A58" s="7">
        <v>48</v>
      </c>
      <c r="B58" s="11"/>
      <c r="C58" s="7" t="s">
        <v>145</v>
      </c>
      <c r="D58" s="9" t="s">
        <v>146</v>
      </c>
      <c r="E58" s="7" t="s">
        <v>136</v>
      </c>
      <c r="F58" s="7" t="s">
        <v>137</v>
      </c>
      <c r="G58" s="16"/>
      <c r="H58" s="12"/>
    </row>
    <row r="59" ht="49" customHeight="1" spans="1:8">
      <c r="A59" s="7">
        <v>49</v>
      </c>
      <c r="B59" s="11"/>
      <c r="C59" s="7" t="s">
        <v>147</v>
      </c>
      <c r="D59" s="9" t="s">
        <v>129</v>
      </c>
      <c r="E59" s="7" t="s">
        <v>148</v>
      </c>
      <c r="F59" s="7" t="s">
        <v>137</v>
      </c>
      <c r="G59" s="16"/>
      <c r="H59" s="12"/>
    </row>
    <row r="60" ht="44" customHeight="1" spans="1:8">
      <c r="A60" s="7">
        <v>50</v>
      </c>
      <c r="B60" s="11"/>
      <c r="C60" s="7" t="s">
        <v>149</v>
      </c>
      <c r="D60" s="9"/>
      <c r="E60" s="7" t="s">
        <v>150</v>
      </c>
      <c r="F60" s="7" t="s">
        <v>28</v>
      </c>
      <c r="G60" s="16"/>
      <c r="H60" s="12"/>
    </row>
    <row r="61" ht="47" customHeight="1" spans="1:8">
      <c r="A61" s="7">
        <v>51</v>
      </c>
      <c r="B61" s="11"/>
      <c r="C61" s="7" t="s">
        <v>151</v>
      </c>
      <c r="D61" s="9"/>
      <c r="E61" s="7" t="s">
        <v>152</v>
      </c>
      <c r="F61" s="7" t="s">
        <v>28</v>
      </c>
      <c r="G61" s="16"/>
      <c r="H61" s="12"/>
    </row>
    <row r="62" ht="52" customHeight="1" spans="1:8">
      <c r="A62" s="7">
        <v>52</v>
      </c>
      <c r="B62" s="11"/>
      <c r="C62" s="7" t="s">
        <v>153</v>
      </c>
      <c r="D62" s="9" t="s">
        <v>154</v>
      </c>
      <c r="E62" s="7" t="s">
        <v>152</v>
      </c>
      <c r="F62" s="7" t="s">
        <v>28</v>
      </c>
      <c r="G62" s="16"/>
      <c r="H62" s="12"/>
    </row>
    <row r="63" ht="52" customHeight="1" spans="1:8">
      <c r="A63" s="7">
        <v>53</v>
      </c>
      <c r="B63" s="11"/>
      <c r="C63" s="7" t="s">
        <v>155</v>
      </c>
      <c r="D63" s="9" t="s">
        <v>156</v>
      </c>
      <c r="E63" s="7" t="s">
        <v>152</v>
      </c>
      <c r="F63" s="7" t="s">
        <v>28</v>
      </c>
      <c r="G63" s="16"/>
      <c r="H63" s="12"/>
    </row>
    <row r="64" ht="50" customHeight="1" spans="1:8">
      <c r="A64" s="7">
        <v>54</v>
      </c>
      <c r="B64" s="11"/>
      <c r="C64" s="7" t="s">
        <v>157</v>
      </c>
      <c r="D64" s="9" t="s">
        <v>158</v>
      </c>
      <c r="E64" s="7" t="s">
        <v>159</v>
      </c>
      <c r="F64" s="7" t="s">
        <v>28</v>
      </c>
      <c r="G64" s="16"/>
      <c r="H64" s="12"/>
    </row>
    <row r="65" ht="39" customHeight="1" spans="1:8">
      <c r="A65" s="7">
        <v>55</v>
      </c>
      <c r="B65" s="11"/>
      <c r="C65" s="7" t="s">
        <v>160</v>
      </c>
      <c r="D65" s="9" t="s">
        <v>161</v>
      </c>
      <c r="E65" s="7" t="s">
        <v>162</v>
      </c>
      <c r="F65" s="7" t="s">
        <v>28</v>
      </c>
      <c r="G65" s="16"/>
      <c r="H65" s="12"/>
    </row>
    <row r="66" ht="81" customHeight="1" spans="1:8">
      <c r="A66" s="7">
        <v>56</v>
      </c>
      <c r="B66" s="11"/>
      <c r="C66" s="7" t="s">
        <v>163</v>
      </c>
      <c r="D66" s="9" t="s">
        <v>164</v>
      </c>
      <c r="E66" s="7" t="s">
        <v>152</v>
      </c>
      <c r="F66" s="7" t="s">
        <v>28</v>
      </c>
      <c r="G66" s="16"/>
      <c r="H66" s="12"/>
    </row>
    <row r="67" ht="40" customHeight="1" spans="1:8">
      <c r="A67" s="7">
        <v>57</v>
      </c>
      <c r="B67" s="11"/>
      <c r="C67" s="7" t="s">
        <v>165</v>
      </c>
      <c r="D67" s="9"/>
      <c r="E67" s="7" t="s">
        <v>166</v>
      </c>
      <c r="F67" s="7" t="s">
        <v>28</v>
      </c>
      <c r="G67" s="16"/>
      <c r="H67" s="12"/>
    </row>
    <row r="68" ht="49" customHeight="1" spans="1:8">
      <c r="A68" s="7">
        <v>58</v>
      </c>
      <c r="B68" s="11"/>
      <c r="C68" s="7" t="s">
        <v>167</v>
      </c>
      <c r="D68" s="9" t="s">
        <v>168</v>
      </c>
      <c r="E68" s="7" t="s">
        <v>169</v>
      </c>
      <c r="F68" s="7" t="s">
        <v>28</v>
      </c>
      <c r="G68" s="16"/>
      <c r="H68" s="12"/>
    </row>
    <row r="69" ht="40" customHeight="1" spans="1:8">
      <c r="A69" s="7">
        <v>59</v>
      </c>
      <c r="B69" s="11"/>
      <c r="C69" s="7" t="s">
        <v>170</v>
      </c>
      <c r="D69" s="9" t="s">
        <v>171</v>
      </c>
      <c r="E69" s="7" t="s">
        <v>172</v>
      </c>
      <c r="F69" s="7" t="s">
        <v>28</v>
      </c>
      <c r="G69" s="16"/>
      <c r="H69" s="12"/>
    </row>
    <row r="70" ht="38" customHeight="1" spans="1:8">
      <c r="A70" s="18" t="s">
        <v>173</v>
      </c>
      <c r="B70" s="18"/>
      <c r="C70" s="18"/>
      <c r="D70" s="18"/>
      <c r="E70" s="18"/>
      <c r="F70" s="18"/>
      <c r="G70" s="18"/>
      <c r="H70" s="22"/>
    </row>
    <row r="71" customHeight="1" spans="1:7">
      <c r="A71" s="19"/>
      <c r="B71" s="20"/>
      <c r="C71" s="21"/>
      <c r="D71" s="21"/>
      <c r="E71" s="21"/>
      <c r="F71" s="21"/>
      <c r="G71" s="21"/>
    </row>
    <row r="72" customHeight="1" spans="1:7">
      <c r="A72" s="19"/>
      <c r="B72" s="20"/>
      <c r="C72" s="21"/>
      <c r="D72" s="21"/>
      <c r="E72" s="21"/>
      <c r="F72" s="21"/>
      <c r="G72" s="21"/>
    </row>
    <row r="73" customHeight="1" spans="1:7">
      <c r="A73" s="19"/>
      <c r="B73" s="20"/>
      <c r="C73" s="21"/>
      <c r="D73" s="21"/>
      <c r="E73" s="21"/>
      <c r="F73" s="21"/>
      <c r="G73" s="21"/>
    </row>
    <row r="74" customHeight="1" spans="1:7">
      <c r="A74" s="19"/>
      <c r="B74" s="20"/>
      <c r="C74" s="21"/>
      <c r="D74" s="21"/>
      <c r="E74" s="21"/>
      <c r="F74" s="21"/>
      <c r="G74" s="21"/>
    </row>
    <row r="75" customHeight="1" spans="1:7">
      <c r="A75" s="19"/>
      <c r="B75" s="20"/>
      <c r="C75" s="21"/>
      <c r="D75" s="21"/>
      <c r="E75" s="21"/>
      <c r="F75" s="21"/>
      <c r="G75" s="21"/>
    </row>
    <row r="76" customHeight="1" spans="1:7">
      <c r="A76" s="19"/>
      <c r="B76" s="20"/>
      <c r="C76" s="21"/>
      <c r="D76" s="21"/>
      <c r="E76" s="21"/>
      <c r="F76" s="21"/>
      <c r="G76" s="21"/>
    </row>
    <row r="77" customHeight="1" spans="1:7">
      <c r="A77" s="19"/>
      <c r="B77" s="20"/>
      <c r="C77" s="21"/>
      <c r="D77" s="21"/>
      <c r="E77" s="21"/>
      <c r="F77" s="21"/>
      <c r="G77" s="21"/>
    </row>
    <row r="78" customHeight="1" spans="1:7">
      <c r="A78" s="19"/>
      <c r="B78" s="20"/>
      <c r="C78" s="21"/>
      <c r="D78" s="21"/>
      <c r="E78" s="21"/>
      <c r="F78" s="21"/>
      <c r="G78" s="21"/>
    </row>
    <row r="79" customHeight="1" spans="1:7">
      <c r="A79" s="19"/>
      <c r="B79" s="20"/>
      <c r="C79" s="21"/>
      <c r="D79" s="21"/>
      <c r="E79" s="21"/>
      <c r="F79" s="21"/>
      <c r="G79" s="21"/>
    </row>
    <row r="80" customHeight="1" spans="1:7">
      <c r="A80" s="19"/>
      <c r="B80" s="20"/>
      <c r="C80" s="21"/>
      <c r="D80" s="21"/>
      <c r="E80" s="21"/>
      <c r="F80" s="21"/>
      <c r="G80" s="21"/>
    </row>
    <row r="81" customHeight="1" spans="1:7">
      <c r="A81" s="19"/>
      <c r="B81" s="20"/>
      <c r="C81" s="21"/>
      <c r="D81" s="21"/>
      <c r="E81" s="21"/>
      <c r="F81" s="21"/>
      <c r="G81" s="21"/>
    </row>
    <row r="82" customHeight="1" spans="1:7">
      <c r="A82" s="19"/>
      <c r="B82" s="20"/>
      <c r="C82" s="21"/>
      <c r="D82" s="21"/>
      <c r="E82" s="21"/>
      <c r="F82" s="21"/>
      <c r="G82" s="21"/>
    </row>
    <row r="83" customHeight="1" spans="1:7">
      <c r="A83" s="19"/>
      <c r="B83" s="20"/>
      <c r="C83" s="21"/>
      <c r="D83" s="21"/>
      <c r="E83" s="21"/>
      <c r="F83" s="21"/>
      <c r="G83" s="21"/>
    </row>
    <row r="84" customHeight="1" spans="1:7">
      <c r="A84" s="19"/>
      <c r="B84" s="20"/>
      <c r="C84" s="21"/>
      <c r="D84" s="21"/>
      <c r="E84" s="21"/>
      <c r="F84" s="21"/>
      <c r="G84" s="21"/>
    </row>
    <row r="85" customHeight="1" spans="1:7">
      <c r="A85" s="19"/>
      <c r="B85" s="20"/>
      <c r="C85" s="21"/>
      <c r="D85" s="21"/>
      <c r="E85" s="21"/>
      <c r="F85" s="21"/>
      <c r="G85" s="21"/>
    </row>
    <row r="86" customHeight="1" spans="1:7">
      <c r="A86" s="19"/>
      <c r="B86" s="20"/>
      <c r="C86" s="21"/>
      <c r="D86" s="21"/>
      <c r="E86" s="21"/>
      <c r="F86" s="21"/>
      <c r="G86" s="21"/>
    </row>
    <row r="87" customHeight="1" spans="1:7">
      <c r="A87" s="19"/>
      <c r="B87" s="20"/>
      <c r="C87" s="21"/>
      <c r="D87" s="21"/>
      <c r="E87" s="21"/>
      <c r="F87" s="21"/>
      <c r="G87" s="21"/>
    </row>
    <row r="88" customHeight="1" spans="1:7">
      <c r="A88" s="19"/>
      <c r="B88" s="20"/>
      <c r="C88" s="21"/>
      <c r="D88" s="21"/>
      <c r="E88" s="21"/>
      <c r="F88" s="21"/>
      <c r="G88" s="21"/>
    </row>
    <row r="89" customHeight="1" spans="1:7">
      <c r="A89" s="19"/>
      <c r="B89" s="20"/>
      <c r="C89" s="21"/>
      <c r="D89" s="21"/>
      <c r="E89" s="21"/>
      <c r="F89" s="21"/>
      <c r="G89" s="21"/>
    </row>
    <row r="90" customHeight="1" spans="1:7">
      <c r="A90" s="19"/>
      <c r="B90" s="20"/>
      <c r="C90" s="21"/>
      <c r="D90" s="21"/>
      <c r="E90" s="21"/>
      <c r="F90" s="21"/>
      <c r="G90" s="21"/>
    </row>
    <row r="91" customHeight="1" spans="1:7">
      <c r="A91" s="19"/>
      <c r="B91" s="20"/>
      <c r="C91" s="21"/>
      <c r="D91" s="21"/>
      <c r="E91" s="21"/>
      <c r="F91" s="21"/>
      <c r="G91" s="21"/>
    </row>
    <row r="92" customHeight="1" spans="1:7">
      <c r="A92" s="19"/>
      <c r="B92" s="20"/>
      <c r="C92" s="21"/>
      <c r="D92" s="21"/>
      <c r="E92" s="21"/>
      <c r="F92" s="21"/>
      <c r="G92" s="21"/>
    </row>
    <row r="93" customHeight="1" spans="1:7">
      <c r="A93" s="19"/>
      <c r="B93" s="20"/>
      <c r="C93" s="21"/>
      <c r="D93" s="21"/>
      <c r="E93" s="21"/>
      <c r="F93" s="21"/>
      <c r="G93" s="21"/>
    </row>
    <row r="94" customHeight="1" spans="1:7">
      <c r="A94" s="19"/>
      <c r="B94" s="20"/>
      <c r="C94" s="21"/>
      <c r="D94" s="21"/>
      <c r="E94" s="21"/>
      <c r="F94" s="21"/>
      <c r="G94" s="21"/>
    </row>
    <row r="95" customHeight="1" spans="1:7">
      <c r="A95" s="19"/>
      <c r="B95" s="20"/>
      <c r="C95" s="21"/>
      <c r="D95" s="21"/>
      <c r="E95" s="21"/>
      <c r="F95" s="21"/>
      <c r="G95" s="21"/>
    </row>
    <row r="96" customHeight="1" spans="1:7">
      <c r="A96" s="19"/>
      <c r="B96" s="20"/>
      <c r="C96" s="21"/>
      <c r="D96" s="21"/>
      <c r="E96" s="21"/>
      <c r="F96" s="21"/>
      <c r="G96" s="21"/>
    </row>
    <row r="97" customHeight="1" spans="1:7">
      <c r="A97" s="19"/>
      <c r="B97" s="20"/>
      <c r="C97" s="21"/>
      <c r="D97" s="21"/>
      <c r="E97" s="21"/>
      <c r="F97" s="21"/>
      <c r="G97" s="21"/>
    </row>
    <row r="98" customHeight="1" spans="1:7">
      <c r="A98" s="19"/>
      <c r="B98" s="20"/>
      <c r="C98" s="21"/>
      <c r="D98" s="21"/>
      <c r="E98" s="21"/>
      <c r="F98" s="21"/>
      <c r="G98" s="21"/>
    </row>
    <row r="99" customHeight="1" spans="1:7">
      <c r="A99" s="19"/>
      <c r="B99" s="20"/>
      <c r="C99" s="21"/>
      <c r="D99" s="21"/>
      <c r="E99" s="21"/>
      <c r="F99" s="21"/>
      <c r="G99" s="21"/>
    </row>
    <row r="100" customHeight="1" spans="1:7">
      <c r="A100" s="19"/>
      <c r="B100" s="20"/>
      <c r="C100" s="21"/>
      <c r="D100" s="21"/>
      <c r="E100" s="21"/>
      <c r="F100" s="21"/>
      <c r="G100" s="21"/>
    </row>
    <row r="101" customHeight="1" spans="1:7">
      <c r="A101" s="19"/>
      <c r="B101" s="20"/>
      <c r="C101" s="21"/>
      <c r="D101" s="21"/>
      <c r="E101" s="21"/>
      <c r="F101" s="21"/>
      <c r="G101" s="21"/>
    </row>
    <row r="102" customHeight="1" spans="1:7">
      <c r="A102" s="19"/>
      <c r="B102" s="20"/>
      <c r="C102" s="21"/>
      <c r="D102" s="21"/>
      <c r="E102" s="21"/>
      <c r="F102" s="21"/>
      <c r="G102" s="21"/>
    </row>
    <row r="103" customHeight="1" spans="1:7">
      <c r="A103" s="19"/>
      <c r="B103" s="20"/>
      <c r="C103" s="21"/>
      <c r="D103" s="21"/>
      <c r="E103" s="21"/>
      <c r="F103" s="21"/>
      <c r="G103" s="21"/>
    </row>
    <row r="104" customHeight="1" spans="1:7">
      <c r="A104" s="19"/>
      <c r="B104" s="20"/>
      <c r="C104" s="21"/>
      <c r="D104" s="21"/>
      <c r="E104" s="21"/>
      <c r="F104" s="21"/>
      <c r="G104" s="21"/>
    </row>
    <row r="105" customHeight="1" spans="1:7">
      <c r="A105" s="19"/>
      <c r="B105" s="20"/>
      <c r="C105" s="21"/>
      <c r="D105" s="21"/>
      <c r="E105" s="21"/>
      <c r="F105" s="21"/>
      <c r="G105" s="21"/>
    </row>
    <row r="106" customHeight="1" spans="1:7">
      <c r="A106" s="19"/>
      <c r="B106" s="20"/>
      <c r="C106" s="21"/>
      <c r="D106" s="21"/>
      <c r="E106" s="21"/>
      <c r="F106" s="21"/>
      <c r="G106" s="21"/>
    </row>
    <row r="107" customHeight="1" spans="1:7">
      <c r="A107" s="19"/>
      <c r="B107" s="20"/>
      <c r="C107" s="21"/>
      <c r="D107" s="21"/>
      <c r="E107" s="21"/>
      <c r="F107" s="21"/>
      <c r="G107" s="21"/>
    </row>
    <row r="108" customHeight="1" spans="1:7">
      <c r="A108" s="19"/>
      <c r="B108" s="20"/>
      <c r="C108" s="21"/>
      <c r="D108" s="21"/>
      <c r="E108" s="21"/>
      <c r="F108" s="21"/>
      <c r="G108" s="21"/>
    </row>
    <row r="109" customHeight="1" spans="1:7">
      <c r="A109" s="19"/>
      <c r="B109" s="20"/>
      <c r="C109" s="21"/>
      <c r="D109" s="21"/>
      <c r="E109" s="21"/>
      <c r="F109" s="21"/>
      <c r="G109" s="21"/>
    </row>
    <row r="110" customHeight="1" spans="1:7">
      <c r="A110" s="19"/>
      <c r="B110" s="20"/>
      <c r="C110" s="21"/>
      <c r="D110" s="21"/>
      <c r="E110" s="21"/>
      <c r="F110" s="21"/>
      <c r="G110" s="21"/>
    </row>
    <row r="111" customHeight="1" spans="1:7">
      <c r="A111" s="19"/>
      <c r="B111" s="20"/>
      <c r="C111" s="21"/>
      <c r="D111" s="21"/>
      <c r="E111" s="21"/>
      <c r="F111" s="21"/>
      <c r="G111" s="21"/>
    </row>
    <row r="112" customHeight="1" spans="1:7">
      <c r="A112" s="19"/>
      <c r="B112" s="20"/>
      <c r="C112" s="21"/>
      <c r="D112" s="21"/>
      <c r="E112" s="21"/>
      <c r="F112" s="21"/>
      <c r="G112" s="21"/>
    </row>
    <row r="113" customHeight="1" spans="1:7">
      <c r="A113" s="19"/>
      <c r="B113" s="20"/>
      <c r="C113" s="21"/>
      <c r="D113" s="21"/>
      <c r="E113" s="21"/>
      <c r="F113" s="21"/>
      <c r="G113" s="21"/>
    </row>
  </sheetData>
  <mergeCells count="7">
    <mergeCell ref="A1:H1"/>
    <mergeCell ref="A70:H70"/>
    <mergeCell ref="B3:B7"/>
    <mergeCell ref="B8:B41"/>
    <mergeCell ref="B42:B69"/>
    <mergeCell ref="G35:G37"/>
    <mergeCell ref="I20:I21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宇宙无敌木子淼</dc:creator>
  <cp:lastModifiedBy>AL</cp:lastModifiedBy>
  <dcterms:created xsi:type="dcterms:W3CDTF">2015-06-10T02:19:00Z</dcterms:created>
  <dcterms:modified xsi:type="dcterms:W3CDTF">2025-07-28T12:34:34Z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D5BE5A5FB1C2D9CD9B707068860F30E4_43</vt:lpwstr>
  </property>
  <property fmtid="{D5CDD505-2E9C-101B-9397-08002B2CF9AE}" pid="3" name="KSOProductBuildVer">
    <vt:lpwstr>2052-6.7.1.8828</vt:lpwstr>
  </property>
</Properties>
</file>